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backup\change\Отдел ТАРИФОБРАЗОВАНИЯ\ИП ТЕПЛО\ИП 2023-2027\Корректировка 2023год\кор-ка\"/>
    </mc:Choice>
  </mc:AlternateContent>
  <bookViews>
    <workbookView xWindow="-120" yWindow="-120" windowWidth="29040" windowHeight="15840"/>
  </bookViews>
  <sheets>
    <sheet name="Расчет п-ли ТС" sheetId="4" r:id="rId1"/>
    <sheet name="Таблица 1" sheetId="6" r:id="rId2"/>
    <sheet name="Таблица 2" sheetId="11" r:id="rId3"/>
    <sheet name="Таблица 3" sheetId="10" state="hidden" r:id="rId4"/>
    <sheet name="Таблица 4.1 " sheetId="9" r:id="rId5"/>
  </sheets>
  <definedNames>
    <definedName name="_Hlk91579495" localSheetId="0">'Расчет п-ли ТС'!$B$41</definedName>
    <definedName name="_xlnm.Print_Area" localSheetId="0">'Расчет п-ли ТС'!$A$1:$K$77</definedName>
    <definedName name="_xlnm.Print_Area" localSheetId="1">'Таблица 1'!$A$1:$AT$124</definedName>
    <definedName name="_xlnm.Print_Area" localSheetId="2">'Таблица 2'!$A$1:$Q$157</definedName>
    <definedName name="_xlnm.Print_Area" localSheetId="4">'Таблица 4.1 '!$A$1:$O$244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4" l="1"/>
  <c r="L45" i="4"/>
  <c r="AQ114" i="6"/>
  <c r="AM114" i="6"/>
  <c r="AC114" i="6"/>
  <c r="AB114" i="6"/>
  <c r="AA114" i="6"/>
  <c r="Z114" i="6"/>
  <c r="D239" i="9"/>
  <c r="E237" i="9"/>
  <c r="E236" i="9"/>
  <c r="E234" i="9"/>
  <c r="E231" i="9"/>
  <c r="E229" i="9"/>
  <c r="E227" i="9"/>
  <c r="E226" i="9"/>
  <c r="E225" i="9"/>
  <c r="E223" i="9"/>
  <c r="E222" i="9"/>
  <c r="E221" i="9"/>
  <c r="E220" i="9"/>
  <c r="E219" i="9"/>
  <c r="K193" i="9"/>
  <c r="L191" i="9"/>
  <c r="L190" i="9"/>
  <c r="L188" i="9"/>
  <c r="L185" i="9"/>
  <c r="L183" i="9"/>
  <c r="L181" i="9"/>
  <c r="L180" i="9"/>
  <c r="L179" i="9"/>
  <c r="L177" i="9"/>
  <c r="L176" i="9"/>
  <c r="L175" i="9"/>
  <c r="L174" i="9"/>
  <c r="L173" i="9"/>
  <c r="L193" i="9" s="1"/>
  <c r="N193" i="9" s="1"/>
  <c r="D193" i="9"/>
  <c r="E191" i="9"/>
  <c r="E190" i="9"/>
  <c r="E188" i="9"/>
  <c r="E185" i="9"/>
  <c r="E183" i="9"/>
  <c r="E181" i="9"/>
  <c r="E180" i="9"/>
  <c r="E179" i="9"/>
  <c r="E177" i="9"/>
  <c r="E176" i="9"/>
  <c r="E175" i="9"/>
  <c r="E174" i="9"/>
  <c r="E173" i="9"/>
  <c r="E193" i="9" s="1"/>
  <c r="G193" i="9" s="1"/>
  <c r="L139" i="9"/>
  <c r="M137" i="9"/>
  <c r="M136" i="9"/>
  <c r="M134" i="9"/>
  <c r="M131" i="9"/>
  <c r="M129" i="9"/>
  <c r="M127" i="9"/>
  <c r="M126" i="9"/>
  <c r="M125" i="9"/>
  <c r="M123" i="9"/>
  <c r="M122" i="9"/>
  <c r="M121" i="9"/>
  <c r="M120" i="9"/>
  <c r="M119" i="9"/>
  <c r="M139" i="9" s="1"/>
  <c r="O139" i="9" s="1"/>
  <c r="D139" i="9"/>
  <c r="E137" i="9"/>
  <c r="E136" i="9"/>
  <c r="E134" i="9"/>
  <c r="E131" i="9"/>
  <c r="E129" i="9"/>
  <c r="E127" i="9"/>
  <c r="E126" i="9"/>
  <c r="E125" i="9"/>
  <c r="E123" i="9"/>
  <c r="E122" i="9"/>
  <c r="E121" i="9"/>
  <c r="E120" i="9"/>
  <c r="E119" i="9"/>
  <c r="E139" i="9" s="1"/>
  <c r="G139" i="9" s="1"/>
  <c r="L86" i="9"/>
  <c r="D86" i="9"/>
  <c r="E239" i="9" l="1"/>
  <c r="G239" i="9" s="1"/>
  <c r="K45" i="4" l="1"/>
  <c r="P114" i="6" l="1"/>
  <c r="T114" i="6"/>
  <c r="E114" i="6"/>
  <c r="D114" i="6"/>
  <c r="C114" i="6"/>
  <c r="F114" i="6"/>
  <c r="E42" i="4"/>
  <c r="F42" i="4"/>
  <c r="G42" i="4"/>
  <c r="H42" i="4"/>
  <c r="I42" i="4"/>
  <c r="J42" i="4"/>
  <c r="K42" i="4"/>
  <c r="D42" i="4"/>
  <c r="F45" i="4"/>
  <c r="G45" i="4"/>
  <c r="H45" i="4"/>
  <c r="I45" i="4"/>
  <c r="J45" i="4"/>
  <c r="N36" i="9" l="1"/>
  <c r="M84" i="9"/>
  <c r="M83" i="9"/>
  <c r="M81" i="9"/>
  <c r="M78" i="9"/>
  <c r="M76" i="9"/>
  <c r="M74" i="9"/>
  <c r="M73" i="9"/>
  <c r="M72" i="9"/>
  <c r="M70" i="9"/>
  <c r="M69" i="9"/>
  <c r="M68" i="9"/>
  <c r="M67" i="9"/>
  <c r="M66" i="9"/>
  <c r="M86" i="9" s="1"/>
  <c r="O86" i="9" s="1"/>
  <c r="E84" i="9"/>
  <c r="E83" i="9"/>
  <c r="E81" i="9"/>
  <c r="E78" i="9"/>
  <c r="E76" i="9"/>
  <c r="E74" i="9"/>
  <c r="E73" i="9"/>
  <c r="E72" i="9"/>
  <c r="E70" i="9"/>
  <c r="E69" i="9"/>
  <c r="E68" i="9"/>
  <c r="E67" i="9"/>
  <c r="E66" i="9"/>
  <c r="L36" i="9"/>
  <c r="M34" i="9"/>
  <c r="M33" i="9"/>
  <c r="M31" i="9"/>
  <c r="M28" i="9"/>
  <c r="M26" i="9"/>
  <c r="M24" i="9"/>
  <c r="M23" i="9"/>
  <c r="M22" i="9"/>
  <c r="M20" i="9"/>
  <c r="M19" i="9"/>
  <c r="M18" i="9"/>
  <c r="M17" i="9"/>
  <c r="M16" i="9"/>
  <c r="M36" i="9" s="1"/>
  <c r="E46" i="4" s="1"/>
  <c r="E45" i="4" s="1"/>
  <c r="E8" i="4"/>
  <c r="D36" i="9"/>
  <c r="E33" i="9"/>
  <c r="E34" i="9"/>
  <c r="E86" i="9" l="1"/>
  <c r="G86" i="9" s="1"/>
  <c r="O36" i="9"/>
  <c r="E17" i="9"/>
  <c r="E18" i="9"/>
  <c r="E19" i="9"/>
  <c r="E20" i="9"/>
  <c r="E22" i="9"/>
  <c r="E23" i="9"/>
  <c r="E24" i="9"/>
  <c r="E26" i="9"/>
  <c r="E28" i="9"/>
  <c r="E31" i="9"/>
  <c r="E16" i="9"/>
  <c r="E36" i="9" l="1"/>
  <c r="D46" i="4" l="1"/>
  <c r="D45" i="4" s="1"/>
  <c r="G36" i="9"/>
</calcChain>
</file>

<file path=xl/sharedStrings.xml><?xml version="1.0" encoding="utf-8"?>
<sst xmlns="http://schemas.openxmlformats.org/spreadsheetml/2006/main" count="1939" uniqueCount="264">
  <si>
    <t>наименование ресурсоснабжающей организации и места оказания услуги</t>
  </si>
  <si>
    <t>№ п/п</t>
  </si>
  <si>
    <t>Наименование показателя / расчет</t>
  </si>
  <si>
    <t>ед. измерения</t>
  </si>
  <si>
    <t>%</t>
  </si>
  <si>
    <t>1.1.</t>
  </si>
  <si>
    <t>ед.</t>
  </si>
  <si>
    <t>1.2.</t>
  </si>
  <si>
    <t>2.1.</t>
  </si>
  <si>
    <t>2.2.</t>
  </si>
  <si>
    <t>3.1.</t>
  </si>
  <si>
    <t>чел.</t>
  </si>
  <si>
    <t>3.2.</t>
  </si>
  <si>
    <t>Показатели надежности</t>
  </si>
  <si>
    <t>ед./км</t>
  </si>
  <si>
    <t>4.1.</t>
  </si>
  <si>
    <t>км</t>
  </si>
  <si>
    <t>4.3.</t>
  </si>
  <si>
    <t>Показатели энергетической эффективности</t>
  </si>
  <si>
    <t>5.1.</t>
  </si>
  <si>
    <t>6.1.</t>
  </si>
  <si>
    <t>7.1.</t>
  </si>
  <si>
    <t>7.2.</t>
  </si>
  <si>
    <t>Справочно: информация об основных объектах производства и транспортировки ресурса</t>
  </si>
  <si>
    <t>8.1.</t>
  </si>
  <si>
    <t>8.2.</t>
  </si>
  <si>
    <t>8.3.</t>
  </si>
  <si>
    <t>8.4.</t>
  </si>
  <si>
    <t>Руководитель регулируемой организации</t>
  </si>
  <si>
    <t>подпись</t>
  </si>
  <si>
    <t>ФИО</t>
  </si>
  <si>
    <t>М.П.</t>
  </si>
  <si>
    <t>Исп.: должность, ФИО, телефон</t>
  </si>
  <si>
    <t>Гкал</t>
  </si>
  <si>
    <t>Гкал/час.</t>
  </si>
  <si>
    <t>Количество прекращений подачи тепловой энергии, теплоносителя в результате технологических нарушений на тепловых сетях (стр. 1.1 / стр. 1.2)</t>
  </si>
  <si>
    <t>Количество прекращений подачи тепловой энергии (аварий, инцидентов, перерывов, прекращений, ограничений в подаче тепловой энергии и (или) теплоносителя), причиной которых явились технологические нарушения на тепловых сетях</t>
  </si>
  <si>
    <t>Суммарная протяженность тепловой сети в двухтрубном исчислении</t>
  </si>
  <si>
    <t>1.3.</t>
  </si>
  <si>
    <t xml:space="preserve">Суммарная протяженность бесхозяйной тепловой сети в двухтрубном исчислении (справочно) </t>
  </si>
  <si>
    <t>Количество прекращений подачи тепловой энергии, теплоносителя в результате технологических нарушений на источниках тепловой энергии (стр. 2.1 / стр. 2.2)</t>
  </si>
  <si>
    <t>Гкал/час</t>
  </si>
  <si>
    <t>Количество прекращений подачи тепловой энергии (аварий, инцидентов, перерывов, прекращений, ограничений в подаче тепловой энергии и (или) теплоносителя), причиной которых явились технологические нарушения на источниках тепловой энергии</t>
  </si>
  <si>
    <t>Суммарная располагаемая мощность источников тепловой энергии</t>
  </si>
  <si>
    <t>кг у.т./Гкал</t>
  </si>
  <si>
    <t>Объем расхода топлива на выработку тепловой энергии</t>
  </si>
  <si>
    <t>т. у.т.</t>
  </si>
  <si>
    <t>Объем отпуска тепловой энергии, поставляемой с коллекторов источника тепловой энергии (котельных)</t>
  </si>
  <si>
    <t>тыс.Гкал</t>
  </si>
  <si>
    <t>Величина технологических потерь при передаче тепловой энергии по тепловым сетям, в т.ч.</t>
  </si>
  <si>
    <t>Потери тепловой энергии, в связи с применением понижающих коэффициентов к нормативам потребления коммунальной услуги по отоплению и к нормативам расхода тепловой энергии, используемой на подогрев холодной воды, для предоставления коммунальной услуги по горячему водоснабжению (справочно)</t>
  </si>
  <si>
    <t>То же самое к отпуску в сеть (стр. 4 – стр. 4.1) / стр. 4.3</t>
  </si>
  <si>
    <t>Объем отпуска тепловой энергии от источника тепловой энергии (полезный отпуск) в сеть (включая потери тепловой энергии в связи с применением понижающих коэффициентов к нормативам потребления коммунальной услуги при наличии)</t>
  </si>
  <si>
    <t>Величина технологических потерь при передаче теплоносителя по тепловым сетям</t>
  </si>
  <si>
    <t>тонн/год</t>
  </si>
  <si>
    <t>Отношение величины технологических потерь тепловой энергии, теплоносителя к материальной характеристике тепловой сети (стр. 4 х 1000 / стр. 6.1, стр. 5 / стр. 6.1)</t>
  </si>
  <si>
    <t>Гкал/м2, тонн/м2</t>
  </si>
  <si>
    <t>Материальная характеристика тепловой сети</t>
  </si>
  <si>
    <t>м2</t>
  </si>
  <si>
    <r>
      <t xml:space="preserve">Объем выбросов парниковых газов при стационарном сжигании газообразного, жидкого и твердого топлива </t>
    </r>
    <r>
      <rPr>
        <sz val="11"/>
        <color theme="1"/>
        <rFont val="Times New Roman"/>
        <family val="1"/>
        <charset val="204"/>
      </rPr>
      <t>в котельных агрегатах, турбинах, печах, инсинераторах и других теплотехнических агрегатах, осуществляемого для выработки тепловой энергии</t>
    </r>
    <r>
      <rPr>
        <sz val="12"/>
        <color theme="1"/>
        <rFont val="Times New Roman"/>
        <family val="1"/>
        <charset val="204"/>
      </rPr>
      <t xml:space="preserve"> в расчете на единицу выработки тепловой энергии (стр. 7.1 / стр. 7.2х1000)</t>
    </r>
  </si>
  <si>
    <t>т. / Гкал</t>
  </si>
  <si>
    <t>т.</t>
  </si>
  <si>
    <t xml:space="preserve">Объем выработки тепловой энергии </t>
  </si>
  <si>
    <t>Число источников теплоснабжения</t>
  </si>
  <si>
    <t>Суммарная мощность источников теплоснабжения</t>
  </si>
  <si>
    <t>Физический износ объектов системы теплоснабжения, в т.ч.:</t>
  </si>
  <si>
    <t>котельного оборудования</t>
  </si>
  <si>
    <t>тепловой сети</t>
  </si>
  <si>
    <t>Бухгалтерский износ объектов системы теплоснабжения, в т.ч.:</t>
  </si>
  <si>
    <t>ед./Гкал/час</t>
  </si>
  <si>
    <t>тыс.Гкал/год</t>
  </si>
  <si>
    <t xml:space="preserve">Объем выбросов парниковых газов для выработки тепловой энергии </t>
  </si>
  <si>
    <t>8.3.1.</t>
  </si>
  <si>
    <t>8.4.1.</t>
  </si>
  <si>
    <t>* Значения показателей рассчитываются в соответствии с постановлением Правительства Российской Федерации от 16.05.2014 № 452 «Об утверждении правил определения плановых и расчета фактических значений показателей надежности и энергетической эффективности объектов теплоснабжения, а также определения достижения организацией, осуществляющей регулируемые виды деятельности в сфере теплоснабжения, указанных плановых значений и о внесении изменения в постановление Правительства Российской Федерации от 15 мая 2010 г. № 340» (за исключением показателя № 7) в разрезе соответствующих тарифных зон (при наличии у ресурсоснабжающей организации более 1 тарифа по регулируемому виду деятельности) с указанием места оказания услуги (населенный пункт, тарифная зона);</t>
  </si>
  <si>
    <t>по пункту 1.3 – решением, принятым органом местного самоуправления поселения, городского округа или муниципального округа, об определении организации по содержанию и обслуживанию бесхозяйных объектов;</t>
  </si>
  <si>
    <t>по пункту 2.2 - данными из отчета о техническом обследовании систем теплоснабжения / схемы теплоснабжения или иных подтверждающих документов;</t>
  </si>
  <si>
    <t>по пункту 5 - данными раздельного учета потерь теплоносителя по тепловым сетям при осуществлении услуги по передаче тепловой энергии;</t>
  </si>
  <si>
    <t>по пункту 7.1 – расчетом из сведений (отчета) о выбросах парниковых газов за 2021 год, сформированных в соответствии с Методическими указаниями и руководством по количественному определению объема выбросов парниковых газов организациями, осуществляющими хозяйственную и иную деятельность в Российской Федерации, утвержденными Приказом Минприроды России от 30.06.2015 № 300;</t>
  </si>
  <si>
    <t>по пунктам 8.3-8.3.2 - данными из отчета о техническом обследовании систем теплоснабжения;</t>
  </si>
  <si>
    <t>по пунктам 8.4-8.4.2 - расчетом износа в соответствии с бухгалтерской отчетностью.</t>
  </si>
  <si>
    <t xml:space="preserve">Условный диаметр от 15 до 1400 </t>
  </si>
  <si>
    <t xml:space="preserve">Наружный диаметр </t>
  </si>
  <si>
    <t>Величина технологических потерь, Гкал</t>
  </si>
  <si>
    <t>мм</t>
  </si>
  <si>
    <t>метры</t>
  </si>
  <si>
    <t>Сеть теплоснабжения</t>
  </si>
  <si>
    <t>Итого:</t>
  </si>
  <si>
    <t>Протяженность сети   в двухтрубном исчислении, метров (теплоносителей: вода, пар, конденсат)</t>
  </si>
  <si>
    <t>Материальная характеристика сети, м2
(гр. 3 х гр. 4 х 2)</t>
  </si>
  <si>
    <t>Отношение величины технологических потерь к материальной характеристике сети, Гкал/м2
(гр. 6 / гр. 5)</t>
  </si>
  <si>
    <t>* в разрезе тарифных зон (при наличии более 1 тарифа по регулируемому виду деятельности)</t>
  </si>
  <si>
    <t>…</t>
  </si>
  <si>
    <t>наименование ресурсоснабжающей организации и места оказания услуги*</t>
  </si>
  <si>
    <t>Месяц</t>
  </si>
  <si>
    <t>Тарифная зона «_____», единиц</t>
  </si>
  <si>
    <t>Итого по предприятию, единиц</t>
  </si>
  <si>
    <t>на сетях</t>
  </si>
  <si>
    <t>всего</t>
  </si>
  <si>
    <t xml:space="preserve">в том числе </t>
  </si>
  <si>
    <t>Справочно: (функциональный отказ на сетях)</t>
  </si>
  <si>
    <t>на источнике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</si>
  <si>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</si>
  <si>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</si>
  <si>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</si>
  <si>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</si>
  <si>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</si>
  <si>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</si>
  <si>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</si>
  <si>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</si>
  <si>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</si>
  <si>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</si>
  <si>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</si>
  <si>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</si>
  <si>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 за год:</t>
  </si>
  <si>
    <t>Категория многоквартирного (жилого) дома</t>
  </si>
  <si>
    <t>Показатели для расчета объема полезного отпуска с применением нормативов</t>
  </si>
  <si>
    <t>Баланс тепловой энергии</t>
  </si>
  <si>
    <t>Сумма недополученных доходов в связи с применением понижающих коэффициентов (справочно)</t>
  </si>
  <si>
    <t>Площадь жилого помещения</t>
  </si>
  <si>
    <t xml:space="preserve">Фактическая численность прописанных </t>
  </si>
  <si>
    <t xml:space="preserve">Выработка </t>
  </si>
  <si>
    <t>Собственные нужды источника тепла</t>
  </si>
  <si>
    <t>Отпуск в сеть (гр.6 - гр. 7)</t>
  </si>
  <si>
    <t>Потери в сетях</t>
  </si>
  <si>
    <t>Полезный отпуск, всего</t>
  </si>
  <si>
    <t>Всего: (гр. 10 + гр. 11)</t>
  </si>
  <si>
    <t>из них:</t>
  </si>
  <si>
    <t>Всего: (сумма граф 13-16)</t>
  </si>
  <si>
    <t>из них на нужды ТС:</t>
  </si>
  <si>
    <t>из них на нужды ГВС:</t>
  </si>
  <si>
    <t>технологические</t>
  </si>
  <si>
    <t>связанные с применением понижающих коэффициентов (недореализация)</t>
  </si>
  <si>
    <t>для ТС: (гр. 2 х гр.4 х 9 мес.) - гр. 14</t>
  </si>
  <si>
    <t xml:space="preserve"> для ГВС: (гр.2 х гр.5 ) - гр.16</t>
  </si>
  <si>
    <t>по приборам учета</t>
  </si>
  <si>
    <t>по нормативам (гр.2 х гр.3 х гр.4 х 9 мес.)</t>
  </si>
  <si>
    <t>по нормативам (гр.2 х гр.3 х гр.5)</t>
  </si>
  <si>
    <t>-</t>
  </si>
  <si>
    <t>м3</t>
  </si>
  <si>
    <t>тыс. руб. без НДС</t>
  </si>
  <si>
    <t>1. Теплоснабжение</t>
  </si>
  <si>
    <t>1.1. Многоквартирные и жилые дома со стенами из камня, кирпича</t>
  </si>
  <si>
    <t>х</t>
  </si>
  <si>
    <t>Этажность</t>
  </si>
  <si>
    <t>до 1999 года постройки включительно</t>
  </si>
  <si>
    <t>16 и более</t>
  </si>
  <si>
    <t>после 1999 года постройки</t>
  </si>
  <si>
    <t>12 и более</t>
  </si>
  <si>
    <t>1.2. Многоквартирные и жилые дома со стенами из панелей, блоков</t>
  </si>
  <si>
    <t>1.3. Многоквартирные и жилые дома со стенами из дерева, смешанных и других материалов</t>
  </si>
  <si>
    <t>Всего по теплоснабжению:</t>
  </si>
  <si>
    <t>Гкал/м2 Гкал/м3</t>
  </si>
  <si>
    <t>3-4</t>
  </si>
  <si>
    <t>5-9</t>
  </si>
  <si>
    <t>4-5</t>
  </si>
  <si>
    <t>6-7</t>
  </si>
  <si>
    <t>Расчет фактических (плановых) показателей надежности и энергетической эффективности объектов теплоснабжения</t>
  </si>
  <si>
    <t>факт</t>
  </si>
  <si>
    <t>оценка (текущий)</t>
  </si>
  <si>
    <t>план на период реализации программы</t>
  </si>
  <si>
    <t>** Значения показателей за отчетный год (факт) подтверждаются:</t>
  </si>
  <si>
    <t>по пункту 1.1, 2.1 - выпиской из журнала учета инцидентов, произошедших в результате аварий, повреждений и иных технологических нарушений на объектах централизованной системы теплоснабжения (рекомендуемый образец – таблица 1);</t>
  </si>
  <si>
    <t>Норматив *</t>
  </si>
  <si>
    <t>Понижающий коэффициент к нормативу **</t>
  </si>
  <si>
    <t>Фактический годовой объем холодной воды для нужд горячего водоснабжения***</t>
  </si>
  <si>
    <t>* В сфере теплоснабжения - норматив потребления коммунальной услуги по отоплению в жилых помещениях (Гкал на 1 м2 общей площади жилого помещения в месяц), утвержденный приказом Депжкк и энергетики Югнры от 22.12.2017 № 11-нп "Об утверждении нормативов потребления коммунальных услуг по отоплению на территории муниципальных образований Ханты-Мансийского автономного округа - Югры".  В сфере горячего водоснабжения - норматив расхода тепловой энергии, используемой на подогрев холодной воды, для предоставления коммунальной услуги по горячему водоснабжению (Гкал на 1 м3 воды ),  утвержденный приказом Депжкк и энергетики Югнры от 25.12.2017 № 12-нп "Об установлении нормативов потребления коммунальных услуг и нормативы потребления коммунальных ресурсов в целях содержания общего имущества в многоквартирном доме по холодному и горячему водоснабжению и водоотведению на территории Ханты-Мансийского автономного округа - Югры" (далее - приказ Депжкк № 12-нп).</t>
  </si>
  <si>
    <r>
      <t xml:space="preserve">** В соответствии с приказом Депжкк и энергетики Югры от 17.07.2019 № 10-нп "Об утверждении понижающих коэффициенты к нормативам потребления </t>
    </r>
    <r>
      <rPr>
        <sz val="10"/>
        <color theme="1"/>
        <rFont val="Times New Roman"/>
        <family val="1"/>
        <charset val="204"/>
      </rPr>
      <t>коммунальных услуг и нормативам расхода тепловой энергии, используемой на подогрев холодной воды, для предоставления коммунальной услуги по горячему водоснабжению и признании утратившими силу некоторых приказом Департамента жилищно-коммунального комплекса и энергетики Ханты-Мансийского автономного округа - Югры".</t>
    </r>
  </si>
  <si>
    <t>*** Определяется по приборам учета (в случае их наличия) или в соответствии с расчетом - норматив потребления коммунальной услуги горячего водоснабжения (м3 в месяц на человека), утвержденный приказом Депжкк № 12-нп умножается на 12 месяцев и на численность прописанных человек (в случае отсутствия приборов учета).</t>
  </si>
  <si>
    <t>(наименование регулируемой организации)</t>
  </si>
  <si>
    <t>Баланс топлива за год</t>
  </si>
  <si>
    <t>Израсходовано топлива за календарный год, т. условного топлива</t>
  </si>
  <si>
    <t>На котельных на отпуск тепловой энергии</t>
  </si>
  <si>
    <t>На ТЭЦ</t>
  </si>
  <si>
    <t>На отпуск тепловой энергии</t>
  </si>
  <si>
    <t>На отпуск электрической энергии</t>
  </si>
  <si>
    <t>Газ природный</t>
  </si>
  <si>
    <t>Сжиженный углеводородный газ</t>
  </si>
  <si>
    <t>Сжиженный природный газ</t>
  </si>
  <si>
    <t>Уголь, в том числе</t>
  </si>
  <si>
    <t>Сорт угля 1</t>
  </si>
  <si>
    <t>Сорт угля 2</t>
  </si>
  <si>
    <t>Сорт угля 3</t>
  </si>
  <si>
    <t>Нефтетопливо, в том числе</t>
  </si>
  <si>
    <t>- мазут</t>
  </si>
  <si>
    <t>- дизельное топливо</t>
  </si>
  <si>
    <t>Электрическая энергия</t>
  </si>
  <si>
    <t>Итого</t>
  </si>
  <si>
    <t>газ природный</t>
  </si>
  <si>
    <t>кг у.т./          Гкал</t>
  </si>
  <si>
    <t>3.1.1</t>
  </si>
  <si>
    <t>сжиженный природный газ</t>
  </si>
  <si>
    <t>3.1.2</t>
  </si>
  <si>
    <t>сжиженный углеводородный газ</t>
  </si>
  <si>
    <t xml:space="preserve">уголь </t>
  </si>
  <si>
    <t>нефтетопливо (мазут,  дизельное топливо)</t>
  </si>
  <si>
    <t>электрическая энергия</t>
  </si>
  <si>
    <t>Удельный расход топлива на производство единицы тепловой энергии, отпускаемой с коллекторов источников тепловой энергии (стр. 3.1 / стр. 3.2),  в т.ч. по видам топлива:</t>
  </si>
  <si>
    <t>3.1.1.2</t>
  </si>
  <si>
    <t>3.1.3</t>
  </si>
  <si>
    <t>3.1.4</t>
  </si>
  <si>
    <t>3.1.5</t>
  </si>
  <si>
    <t>3.2.1</t>
  </si>
  <si>
    <t>тыс. Гкал</t>
  </si>
  <si>
    <t>3.2.1.2</t>
  </si>
  <si>
    <t>3.2.1.3</t>
  </si>
  <si>
    <t>3.2.2</t>
  </si>
  <si>
    <t>3.2.3</t>
  </si>
  <si>
    <t>3.2.4</t>
  </si>
  <si>
    <t>3.2.5</t>
  </si>
  <si>
    <t>3.1.1.3</t>
  </si>
  <si>
    <t>1)</t>
  </si>
  <si>
    <t>1.1)</t>
  </si>
  <si>
    <t>1.2)</t>
  </si>
  <si>
    <t>2)</t>
  </si>
  <si>
    <t>3)</t>
  </si>
  <si>
    <t>4)</t>
  </si>
  <si>
    <t>5)</t>
  </si>
  <si>
    <t>по пунктам 1.2, 3.2, 4, 4.3, 7.2, 8.1, 8.2 - формой статистического наблюдения 1-ТЕП «Сведения о снабжении теплоэнергией», утвержденной приказом Росстата от 30.07.2021 № 464 (далее – 1-ТЭП);</t>
  </si>
  <si>
    <t>по пункту 6.1 - расчетом материальной характеристики тепловой сети (рекомендуемый образец – таблица 4);</t>
  </si>
  <si>
    <t>по пункту 3.1 - формой 1-ТЭП, расчетом объема расхода топлива на выработку тепловой энергии, в т.ч. по видам топлива, за отчетный период (рекомендуемый образец – таблица 2);</t>
  </si>
  <si>
    <t xml:space="preserve">Таблица 2. Объем расхода топлива на выработку тепловой энергии, в т.ч. по видам топлива </t>
  </si>
  <si>
    <t>Таблица 3. Расчет объема фактических потерь тепловой энергии, в связи с применением понижающих коэффициентов к нормативам потребления коммунальной услуги по отоплению и для предоставления услуги по горячему водоснабжению за _____ год</t>
  </si>
  <si>
    <t>по пункту 4.1 – расчетом объема фактических потерь тепловой энергии, в связи с применением понижающих коэффициентов к нормативам потребления коммунальной услуги по отоплению и для предоставления услуги по горячему водоснабжению (рекомендуемый образец – таблица 3);</t>
  </si>
  <si>
    <t>Таблица 1. Анализ количества аварий, повреждений и иных технологических нарушений на объектах централизованной системы теплоснабжения повлекших прекращение подачи ресурса за 2021 год</t>
  </si>
  <si>
    <t>ООО "СГЭС"</t>
  </si>
  <si>
    <t>М.Ч.Пак</t>
  </si>
  <si>
    <t>Генеральный директор</t>
  </si>
  <si>
    <t>Зам.начальника ПТС</t>
  </si>
  <si>
    <t>за отчетный период  2021 (год)</t>
  </si>
  <si>
    <t>Ю.О.Чернявская</t>
  </si>
  <si>
    <t>Таблица 4. Материальная характеристика сети за 2021  год</t>
  </si>
  <si>
    <t>Таблица 4. Материальная характеристика сети за 2023  год</t>
  </si>
  <si>
    <t>Таблица 4. Материальная характеристика сети за 2022  год</t>
  </si>
  <si>
    <t>Таблица 4. Материальная характеристика сети за 2024  год</t>
  </si>
  <si>
    <t>Таблица 4. Материальная характеристика сети за 2025  год</t>
  </si>
  <si>
    <t>Таблица 4. Материальная характеристика сети за 2026  год</t>
  </si>
  <si>
    <t>Таблица 4. Материальная характеристика сети за 2027  год</t>
  </si>
  <si>
    <t xml:space="preserve"> - </t>
  </si>
  <si>
    <t>Остаток топлива на начало года, тонн натурального топлива, тыс. м³, …</t>
  </si>
  <si>
    <t>Приход топлива за год, т. натурального топлива, тыс. м³, …</t>
  </si>
  <si>
    <t>Остаток топлива, тонн натурального топлива, тыс. м³, …</t>
  </si>
  <si>
    <t>Низшая теплота сгорания, ккал/кг (ккал/нм³)</t>
  </si>
  <si>
    <t>за отчетный период  2022 (год)</t>
  </si>
  <si>
    <t>за отчетный период  2023 (год)</t>
  </si>
  <si>
    <t>за отчетный период  2024 (год)</t>
  </si>
  <si>
    <t>за отчетный период  2025 (год)</t>
  </si>
  <si>
    <t>за отчетный период  2026 (год)</t>
  </si>
  <si>
    <t>за отчетный период  2027 (год)</t>
  </si>
  <si>
    <t>Таблица 1. Анализ количества аварий, повреждений и иных технологических нарушений на объектах централизованной системы теплоснабжения повлекших прекращение подачи ресурса за 2022 год</t>
  </si>
  <si>
    <t>Таблица 1. Анализ количества аварий, повреждений и иных технологических нарушений на объектах централизованной системы теплоснабжения повлекших прекращение подачи ресурса за 2023 год</t>
  </si>
  <si>
    <t>Таблица 1. Анализ количества аварий, повреждений и иных технологических нарушений на объектах централизованной системы теплоснабжения повлекших прекращение подачи ресурса за 2024 год</t>
  </si>
  <si>
    <t>Таблица 1. Анализ количества аварий, повреждений и иных технологических нарушений на объектах централизованной системы теплоснабжения повлекших прекращение подачи ресурса за 2025 год</t>
  </si>
  <si>
    <t>Таблица 1. Анализ количества аварий, повреждений и иных технологических нарушений на объектах централизованной системы теплоснабжения повлекших прекращение подачи ресурса за 2026 год</t>
  </si>
  <si>
    <t>Таблица 1. Анализ количества аварий, повреждений и иных технологических нарушений на объектах централизованной системы теплоснабжения повлекших прекращение подачи ресурса за 2027 год</t>
  </si>
  <si>
    <t>8.4.21.</t>
  </si>
  <si>
    <t>Зам.начальника ПТС Ю.О.Чернявская</t>
  </si>
  <si>
    <t>8(3462)555-744</t>
  </si>
  <si>
    <t>Тарифная зона , единиц</t>
  </si>
  <si>
    <t xml:space="preserve">Форма 3 . Расчет показателей ТС </t>
  </si>
  <si>
    <t>Таблица 4. Материальная характеристика сети за 2028 год</t>
  </si>
  <si>
    <t>утвержденный период</t>
  </si>
  <si>
    <t>Таблица 4. Материальная характеристика сети за 2029 год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</si>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</sst>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/>
    <xf numFmtId="9" fontId="12" fillId="0" borderId="0" applyFont="0" applyFill="0" applyBorder="0" applyAlignment="0" applyProtection="0"/>
  </cellStyleXfs>
  <cellXfs count="276">
    <xf numFmtId="0" fontId="0" fillId="0" borderId="0" xfId="0"/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5" fillId="0" borderId="2" xfId="0" applyFont="1" applyFill="1" applyBorder="1" applyAlignment="1">
      <alignment vertical="center"/>
    </xf>
    <xf numFmtId="0" fontId="4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Alignment="1"/>
    <xf numFmtId="0" fontId="3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/>
    </xf>
    <xf numFmtId="49" fontId="7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8" fillId="2" borderId="0" xfId="1" applyFont="1" applyFill="1" applyAlignment="1">
      <alignment vertical="center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0" fillId="2" borderId="0" xfId="0" applyFill="1"/>
    <xf numFmtId="0" fontId="4" fillId="2" borderId="0" xfId="0" applyFont="1" applyFill="1"/>
    <xf numFmtId="0" fontId="7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2" borderId="0" xfId="0" applyFont="1" applyFill="1"/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49" fontId="6" fillId="2" borderId="4" xfId="2" applyNumberFormat="1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16" fontId="6" fillId="2" borderId="4" xfId="2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" fontId="6" fillId="2" borderId="4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/>
    <xf numFmtId="0" fontId="8" fillId="0" borderId="0" xfId="0" applyFont="1"/>
    <xf numFmtId="0" fontId="3" fillId="0" borderId="2" xfId="0" applyFont="1" applyFill="1" applyBorder="1" applyAlignment="1"/>
    <xf numFmtId="0" fontId="3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8" fillId="0" borderId="0" xfId="0" applyFont="1" applyFill="1"/>
    <xf numFmtId="4" fontId="9" fillId="0" borderId="5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0" fontId="3" fillId="2" borderId="0" xfId="1" applyFont="1" applyFill="1" applyAlignment="1">
      <alignment horizontal="right" wrapText="1"/>
    </xf>
    <xf numFmtId="0" fontId="8" fillId="2" borderId="0" xfId="1" applyFont="1" applyFill="1" applyAlignment="1">
      <alignment wrapText="1"/>
    </xf>
    <xf numFmtId="0" fontId="3" fillId="2" borderId="2" xfId="0" applyFont="1" applyFill="1" applyBorder="1" applyAlignment="1"/>
    <xf numFmtId="0" fontId="3" fillId="2" borderId="0" xfId="0" applyFont="1" applyFill="1"/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8" fillId="2" borderId="0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vertical="center" wrapText="1"/>
    </xf>
    <xf numFmtId="0" fontId="3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2" xfId="0" applyFont="1" applyFill="1" applyBorder="1" applyAlignment="1"/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0" fontId="5" fillId="2" borderId="1" xfId="3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justify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Font="1" applyFill="1" applyBorder="1"/>
    <xf numFmtId="0" fontId="3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165" fontId="3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right" vertical="top"/>
    </xf>
    <xf numFmtId="3" fontId="9" fillId="2" borderId="5" xfId="0" applyNumberFormat="1" applyFont="1" applyFill="1" applyBorder="1" applyAlignment="1">
      <alignment horizontal="right" vertical="top"/>
    </xf>
    <xf numFmtId="3" fontId="9" fillId="2" borderId="1" xfId="0" applyNumberFormat="1" applyFont="1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0" xfId="0" applyFont="1" applyFill="1"/>
    <xf numFmtId="0" fontId="2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top" wrapText="1"/>
    </xf>
    <xf numFmtId="0" fontId="3" fillId="2" borderId="11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14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center" vertical="top" wrapText="1"/>
    </xf>
    <xf numFmtId="0" fontId="3" fillId="2" borderId="13" xfId="1" applyFont="1" applyFill="1" applyBorder="1" applyAlignment="1">
      <alignment horizontal="center" vertical="top" wrapText="1"/>
    </xf>
    <xf numFmtId="0" fontId="8" fillId="2" borderId="0" xfId="1" applyFont="1" applyFill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/>
    </xf>
    <xf numFmtId="0" fontId="7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0" fillId="0" borderId="1" xfId="0" applyFill="1" applyBorder="1"/>
    <xf numFmtId="1" fontId="5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tabSelected="1" zoomScaleNormal="100" zoomScaleSheetLayoutView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E9" sqref="E9"/>
    </sheetView>
  </sheetViews>
  <sheetFormatPr defaultRowHeight="15" x14ac:dyDescent="0.25"/>
  <cols>
    <col min="1" max="1" width="7" style="43" customWidth="1"/>
    <col min="2" max="2" width="44" style="43" customWidth="1"/>
    <col min="3" max="3" width="14.7109375" style="43" customWidth="1"/>
    <col min="4" max="4" width="13.140625" style="43" bestFit="1" customWidth="1"/>
    <col min="5" max="5" width="14.7109375" style="43" customWidth="1"/>
    <col min="6" max="6" width="13" style="43" customWidth="1"/>
    <col min="7" max="7" width="14" style="43" customWidth="1"/>
    <col min="8" max="8" width="14.140625" style="43" customWidth="1"/>
    <col min="9" max="9" width="12.85546875" style="43" customWidth="1"/>
    <col min="10" max="10" width="13.7109375" style="43" customWidth="1"/>
    <col min="11" max="11" width="17.42578125" style="43" customWidth="1"/>
    <col min="12" max="12" width="12.28515625" style="43" customWidth="1"/>
    <col min="13" max="16384" width="9.140625" style="43"/>
  </cols>
  <sheetData>
    <row r="1" spans="1:12" ht="18.75" x14ac:dyDescent="0.3">
      <c r="G1" s="163" t="s">
        <v>259</v>
      </c>
      <c r="H1" s="163"/>
      <c r="I1" s="163"/>
      <c r="J1" s="163"/>
      <c r="K1" s="163"/>
      <c r="L1" s="49"/>
    </row>
    <row r="2" spans="1:12" ht="62.25" customHeight="1" x14ac:dyDescent="0.25">
      <c r="A2" s="166" t="s">
        <v>157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2" ht="21" customHeight="1" x14ac:dyDescent="0.25">
      <c r="A3" s="168" t="s">
        <v>225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50"/>
    </row>
    <row r="4" spans="1:12" ht="26.25" customHeight="1" x14ac:dyDescent="0.25">
      <c r="A4" s="167" t="s">
        <v>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</row>
    <row r="5" spans="1:12" ht="30.75" customHeight="1" x14ac:dyDescent="0.25">
      <c r="A5" s="164" t="s">
        <v>1</v>
      </c>
      <c r="B5" s="164" t="s">
        <v>2</v>
      </c>
      <c r="C5" s="164" t="s">
        <v>3</v>
      </c>
      <c r="D5" s="51" t="s">
        <v>158</v>
      </c>
      <c r="E5" s="51" t="s">
        <v>159</v>
      </c>
      <c r="F5" s="171" t="s">
        <v>160</v>
      </c>
      <c r="G5" s="172"/>
      <c r="H5" s="172"/>
      <c r="I5" s="172"/>
      <c r="J5" s="172"/>
      <c r="K5" s="172"/>
      <c r="L5" s="144" t="s">
        <v>261</v>
      </c>
    </row>
    <row r="6" spans="1:12" ht="15.75" x14ac:dyDescent="0.25">
      <c r="A6" s="164"/>
      <c r="B6" s="164"/>
      <c r="C6" s="164"/>
      <c r="D6" s="51">
        <v>2021</v>
      </c>
      <c r="E6" s="51">
        <v>2022</v>
      </c>
      <c r="F6" s="51">
        <v>2023</v>
      </c>
      <c r="G6" s="51">
        <v>2024</v>
      </c>
      <c r="H6" s="51">
        <v>2025</v>
      </c>
      <c r="I6" s="51">
        <v>2026</v>
      </c>
      <c r="J6" s="51">
        <v>2027</v>
      </c>
      <c r="K6" s="129">
        <v>2028</v>
      </c>
      <c r="L6" s="153">
        <v>2029</v>
      </c>
    </row>
    <row r="7" spans="1:12" ht="15.75" x14ac:dyDescent="0.25">
      <c r="A7" s="164" t="s">
        <v>13</v>
      </c>
      <c r="B7" s="164"/>
      <c r="C7" s="164"/>
      <c r="D7" s="164"/>
      <c r="E7" s="164"/>
      <c r="F7" s="164"/>
      <c r="G7" s="164"/>
      <c r="H7" s="164"/>
      <c r="I7" s="164"/>
      <c r="J7" s="164"/>
      <c r="K7" s="165"/>
      <c r="L7" s="134"/>
    </row>
    <row r="8" spans="1:12" ht="63" x14ac:dyDescent="0.25">
      <c r="A8" s="52">
        <v>1</v>
      </c>
      <c r="B8" s="53" t="s">
        <v>35</v>
      </c>
      <c r="C8" s="52" t="s">
        <v>14</v>
      </c>
      <c r="D8" s="52">
        <v>0</v>
      </c>
      <c r="E8" s="119">
        <f>SUM(E9/E10)</f>
        <v>2.7080309365454192E-2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30">
        <v>0</v>
      </c>
      <c r="L8" s="134"/>
    </row>
    <row r="9" spans="1:12" ht="102" customHeight="1" x14ac:dyDescent="0.25">
      <c r="A9" s="52" t="s">
        <v>5</v>
      </c>
      <c r="B9" s="53" t="s">
        <v>36</v>
      </c>
      <c r="C9" s="52" t="s">
        <v>6</v>
      </c>
      <c r="D9" s="52">
        <v>0</v>
      </c>
      <c r="E9" s="121">
        <v>1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30">
        <v>0</v>
      </c>
      <c r="L9" s="134"/>
    </row>
    <row r="10" spans="1:12" ht="31.5" x14ac:dyDescent="0.25">
      <c r="A10" s="52" t="s">
        <v>7</v>
      </c>
      <c r="B10" s="53" t="s">
        <v>37</v>
      </c>
      <c r="C10" s="52" t="s">
        <v>16</v>
      </c>
      <c r="D10" s="124">
        <v>36.927199999999999</v>
      </c>
      <c r="E10" s="124">
        <v>36.927199999999999</v>
      </c>
      <c r="F10" s="124">
        <v>36.927199999999999</v>
      </c>
      <c r="G10" s="124">
        <v>36.927199999999999</v>
      </c>
      <c r="H10" s="124">
        <v>36.927199999999999</v>
      </c>
      <c r="I10" s="124">
        <v>36.927199999999999</v>
      </c>
      <c r="J10" s="124">
        <v>36.927199999999999</v>
      </c>
      <c r="K10" s="130">
        <v>40.994199999999999</v>
      </c>
      <c r="L10" s="134"/>
    </row>
    <row r="11" spans="1:12" ht="47.25" x14ac:dyDescent="0.25">
      <c r="A11" s="52" t="s">
        <v>38</v>
      </c>
      <c r="B11" s="53" t="s">
        <v>39</v>
      </c>
      <c r="C11" s="52" t="s">
        <v>16</v>
      </c>
      <c r="D11" s="124">
        <v>3.919</v>
      </c>
      <c r="E11" s="124">
        <v>3.919</v>
      </c>
      <c r="F11" s="124">
        <v>3.919</v>
      </c>
      <c r="G11" s="124">
        <v>3.919</v>
      </c>
      <c r="H11" s="124">
        <v>3.919</v>
      </c>
      <c r="I11" s="124">
        <v>3.919</v>
      </c>
      <c r="J11" s="124">
        <v>3.919</v>
      </c>
      <c r="K11" s="130">
        <v>3.919</v>
      </c>
      <c r="L11" s="134"/>
    </row>
    <row r="12" spans="1:12" ht="81.75" customHeight="1" x14ac:dyDescent="0.25">
      <c r="A12" s="52">
        <v>2</v>
      </c>
      <c r="B12" s="54" t="s">
        <v>40</v>
      </c>
      <c r="C12" s="52" t="s">
        <v>69</v>
      </c>
      <c r="D12" s="52" t="s">
        <v>238</v>
      </c>
      <c r="E12" s="52" t="s">
        <v>238</v>
      </c>
      <c r="F12" s="52" t="s">
        <v>238</v>
      </c>
      <c r="G12" s="52" t="s">
        <v>238</v>
      </c>
      <c r="H12" s="52" t="s">
        <v>238</v>
      </c>
      <c r="I12" s="52" t="s">
        <v>238</v>
      </c>
      <c r="J12" s="52" t="s">
        <v>238</v>
      </c>
      <c r="K12" s="130" t="s">
        <v>238</v>
      </c>
      <c r="L12" s="134"/>
    </row>
    <row r="13" spans="1:12" ht="101.25" customHeight="1" x14ac:dyDescent="0.25">
      <c r="A13" s="52" t="s">
        <v>8</v>
      </c>
      <c r="B13" s="53" t="s">
        <v>42</v>
      </c>
      <c r="C13" s="52" t="s">
        <v>6</v>
      </c>
      <c r="D13" s="52" t="s">
        <v>238</v>
      </c>
      <c r="E13" s="52" t="s">
        <v>238</v>
      </c>
      <c r="F13" s="52" t="s">
        <v>238</v>
      </c>
      <c r="G13" s="52" t="s">
        <v>238</v>
      </c>
      <c r="H13" s="52" t="s">
        <v>238</v>
      </c>
      <c r="I13" s="52" t="s">
        <v>238</v>
      </c>
      <c r="J13" s="52" t="s">
        <v>238</v>
      </c>
      <c r="K13" s="130" t="s">
        <v>238</v>
      </c>
      <c r="L13" s="134"/>
    </row>
    <row r="14" spans="1:12" ht="31.5" x14ac:dyDescent="0.25">
      <c r="A14" s="52" t="s">
        <v>9</v>
      </c>
      <c r="B14" s="55" t="s">
        <v>43</v>
      </c>
      <c r="C14" s="52" t="s">
        <v>41</v>
      </c>
      <c r="D14" s="52" t="s">
        <v>238</v>
      </c>
      <c r="E14" s="52" t="s">
        <v>238</v>
      </c>
      <c r="F14" s="52" t="s">
        <v>238</v>
      </c>
      <c r="G14" s="52" t="s">
        <v>238</v>
      </c>
      <c r="H14" s="52" t="s">
        <v>238</v>
      </c>
      <c r="I14" s="52" t="s">
        <v>238</v>
      </c>
      <c r="J14" s="52" t="s">
        <v>238</v>
      </c>
      <c r="K14" s="130" t="s">
        <v>238</v>
      </c>
      <c r="L14" s="134"/>
    </row>
    <row r="15" spans="1:12" ht="15.75" x14ac:dyDescent="0.25">
      <c r="A15" s="164" t="s">
        <v>18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5"/>
      <c r="L15" s="134"/>
    </row>
    <row r="16" spans="1:12" ht="78.75" x14ac:dyDescent="0.25">
      <c r="A16" s="52">
        <v>3</v>
      </c>
      <c r="B16" s="55" t="s">
        <v>197</v>
      </c>
      <c r="C16" s="51" t="s">
        <v>44</v>
      </c>
      <c r="D16" s="53" t="s">
        <v>238</v>
      </c>
      <c r="E16" s="53" t="s">
        <v>238</v>
      </c>
      <c r="F16" s="53" t="s">
        <v>238</v>
      </c>
      <c r="G16" s="53" t="s">
        <v>238</v>
      </c>
      <c r="H16" s="53" t="s">
        <v>238</v>
      </c>
      <c r="I16" s="53" t="s">
        <v>238</v>
      </c>
      <c r="J16" s="53" t="s">
        <v>238</v>
      </c>
      <c r="K16" s="131" t="s">
        <v>238</v>
      </c>
      <c r="L16" s="134"/>
    </row>
    <row r="17" spans="1:12" s="48" customFormat="1" ht="30" x14ac:dyDescent="0.25">
      <c r="A17" s="56" t="s">
        <v>211</v>
      </c>
      <c r="B17" s="57" t="s">
        <v>188</v>
      </c>
      <c r="C17" s="58" t="s">
        <v>189</v>
      </c>
      <c r="D17" s="53" t="s">
        <v>238</v>
      </c>
      <c r="E17" s="53" t="s">
        <v>238</v>
      </c>
      <c r="F17" s="53" t="s">
        <v>238</v>
      </c>
      <c r="G17" s="53" t="s">
        <v>238</v>
      </c>
      <c r="H17" s="53" t="s">
        <v>238</v>
      </c>
      <c r="I17" s="53" t="s">
        <v>238</v>
      </c>
      <c r="J17" s="53" t="s">
        <v>238</v>
      </c>
      <c r="K17" s="131" t="s">
        <v>238</v>
      </c>
      <c r="L17" s="135"/>
    </row>
    <row r="18" spans="1:12" s="48" customFormat="1" ht="30" x14ac:dyDescent="0.25">
      <c r="A18" s="56" t="s">
        <v>212</v>
      </c>
      <c r="B18" s="59" t="s">
        <v>191</v>
      </c>
      <c r="C18" s="58" t="s">
        <v>189</v>
      </c>
      <c r="D18" s="53" t="s">
        <v>238</v>
      </c>
      <c r="E18" s="53" t="s">
        <v>238</v>
      </c>
      <c r="F18" s="53" t="s">
        <v>238</v>
      </c>
      <c r="G18" s="53" t="s">
        <v>238</v>
      </c>
      <c r="H18" s="53" t="s">
        <v>238</v>
      </c>
      <c r="I18" s="53" t="s">
        <v>238</v>
      </c>
      <c r="J18" s="53" t="s">
        <v>238</v>
      </c>
      <c r="K18" s="131" t="s">
        <v>238</v>
      </c>
      <c r="L18" s="135"/>
    </row>
    <row r="19" spans="1:12" s="48" customFormat="1" ht="30" x14ac:dyDescent="0.25">
      <c r="A19" s="56" t="s">
        <v>213</v>
      </c>
      <c r="B19" s="59" t="s">
        <v>193</v>
      </c>
      <c r="C19" s="58" t="s">
        <v>189</v>
      </c>
      <c r="D19" s="53" t="s">
        <v>238</v>
      </c>
      <c r="E19" s="53" t="s">
        <v>238</v>
      </c>
      <c r="F19" s="53" t="s">
        <v>238</v>
      </c>
      <c r="G19" s="53" t="s">
        <v>238</v>
      </c>
      <c r="H19" s="53" t="s">
        <v>238</v>
      </c>
      <c r="I19" s="53" t="s">
        <v>238</v>
      </c>
      <c r="J19" s="53" t="s">
        <v>238</v>
      </c>
      <c r="K19" s="131" t="s">
        <v>238</v>
      </c>
      <c r="L19" s="135"/>
    </row>
    <row r="20" spans="1:12" s="48" customFormat="1" ht="30" x14ac:dyDescent="0.25">
      <c r="A20" s="56" t="s">
        <v>214</v>
      </c>
      <c r="B20" s="57" t="s">
        <v>194</v>
      </c>
      <c r="C20" s="58" t="s">
        <v>189</v>
      </c>
      <c r="D20" s="53" t="s">
        <v>238</v>
      </c>
      <c r="E20" s="53" t="s">
        <v>238</v>
      </c>
      <c r="F20" s="53" t="s">
        <v>238</v>
      </c>
      <c r="G20" s="53" t="s">
        <v>238</v>
      </c>
      <c r="H20" s="53" t="s">
        <v>238</v>
      </c>
      <c r="I20" s="53" t="s">
        <v>238</v>
      </c>
      <c r="J20" s="53" t="s">
        <v>238</v>
      </c>
      <c r="K20" s="131" t="s">
        <v>238</v>
      </c>
      <c r="L20" s="135"/>
    </row>
    <row r="21" spans="1:12" s="48" customFormat="1" ht="30" x14ac:dyDescent="0.25">
      <c r="A21" s="56" t="s">
        <v>215</v>
      </c>
      <c r="B21" s="59" t="s">
        <v>195</v>
      </c>
      <c r="C21" s="58" t="s">
        <v>189</v>
      </c>
      <c r="D21" s="53" t="s">
        <v>238</v>
      </c>
      <c r="E21" s="53" t="s">
        <v>238</v>
      </c>
      <c r="F21" s="53" t="s">
        <v>238</v>
      </c>
      <c r="G21" s="53" t="s">
        <v>238</v>
      </c>
      <c r="H21" s="53" t="s">
        <v>238</v>
      </c>
      <c r="I21" s="53" t="s">
        <v>238</v>
      </c>
      <c r="J21" s="53" t="s">
        <v>238</v>
      </c>
      <c r="K21" s="131" t="s">
        <v>238</v>
      </c>
      <c r="L21" s="135"/>
    </row>
    <row r="22" spans="1:12" s="48" customFormat="1" ht="30" x14ac:dyDescent="0.25">
      <c r="A22" s="56" t="s">
        <v>216</v>
      </c>
      <c r="B22" s="59" t="s">
        <v>196</v>
      </c>
      <c r="C22" s="58" t="s">
        <v>189</v>
      </c>
      <c r="D22" s="53" t="s">
        <v>238</v>
      </c>
      <c r="E22" s="53" t="s">
        <v>238</v>
      </c>
      <c r="F22" s="53" t="s">
        <v>238</v>
      </c>
      <c r="G22" s="53" t="s">
        <v>238</v>
      </c>
      <c r="H22" s="53" t="s">
        <v>238</v>
      </c>
      <c r="I22" s="53" t="s">
        <v>238</v>
      </c>
      <c r="J22" s="53" t="s">
        <v>238</v>
      </c>
      <c r="K22" s="131" t="s">
        <v>238</v>
      </c>
      <c r="L22" s="135"/>
    </row>
    <row r="23" spans="1:12" s="48" customFormat="1" ht="30" x14ac:dyDescent="0.25">
      <c r="A23" s="56" t="s">
        <v>217</v>
      </c>
      <c r="B23" s="59" t="s">
        <v>92</v>
      </c>
      <c r="C23" s="58" t="s">
        <v>189</v>
      </c>
      <c r="D23" s="53" t="s">
        <v>238</v>
      </c>
      <c r="E23" s="53" t="s">
        <v>238</v>
      </c>
      <c r="F23" s="53" t="s">
        <v>238</v>
      </c>
      <c r="G23" s="53" t="s">
        <v>238</v>
      </c>
      <c r="H23" s="53" t="s">
        <v>238</v>
      </c>
      <c r="I23" s="53" t="s">
        <v>238</v>
      </c>
      <c r="J23" s="53" t="s">
        <v>238</v>
      </c>
      <c r="K23" s="131" t="s">
        <v>238</v>
      </c>
      <c r="L23" s="135"/>
    </row>
    <row r="24" spans="1:12" ht="31.5" x14ac:dyDescent="0.25">
      <c r="A24" s="52" t="s">
        <v>10</v>
      </c>
      <c r="B24" s="55" t="s">
        <v>45</v>
      </c>
      <c r="C24" s="51" t="s">
        <v>46</v>
      </c>
      <c r="D24" s="53" t="s">
        <v>238</v>
      </c>
      <c r="E24" s="53" t="s">
        <v>238</v>
      </c>
      <c r="F24" s="53" t="s">
        <v>238</v>
      </c>
      <c r="G24" s="53" t="s">
        <v>238</v>
      </c>
      <c r="H24" s="53" t="s">
        <v>238</v>
      </c>
      <c r="I24" s="53" t="s">
        <v>238</v>
      </c>
      <c r="J24" s="53" t="s">
        <v>238</v>
      </c>
      <c r="K24" s="131" t="s">
        <v>238</v>
      </c>
      <c r="L24" s="134"/>
    </row>
    <row r="25" spans="1:12" s="48" customFormat="1" ht="15.75" x14ac:dyDescent="0.25">
      <c r="A25" s="60" t="s">
        <v>190</v>
      </c>
      <c r="B25" s="61" t="s">
        <v>188</v>
      </c>
      <c r="C25" s="62" t="s">
        <v>203</v>
      </c>
      <c r="D25" s="53" t="s">
        <v>238</v>
      </c>
      <c r="E25" s="53" t="s">
        <v>238</v>
      </c>
      <c r="F25" s="53" t="s">
        <v>238</v>
      </c>
      <c r="G25" s="53" t="s">
        <v>238</v>
      </c>
      <c r="H25" s="53" t="s">
        <v>238</v>
      </c>
      <c r="I25" s="53" t="s">
        <v>238</v>
      </c>
      <c r="J25" s="53" t="s">
        <v>238</v>
      </c>
      <c r="K25" s="131" t="s">
        <v>238</v>
      </c>
      <c r="L25" s="135"/>
    </row>
    <row r="26" spans="1:12" s="48" customFormat="1" ht="15.75" x14ac:dyDescent="0.25">
      <c r="A26" s="60" t="s">
        <v>198</v>
      </c>
      <c r="B26" s="63" t="s">
        <v>191</v>
      </c>
      <c r="C26" s="62" t="s">
        <v>203</v>
      </c>
      <c r="D26" s="53" t="s">
        <v>238</v>
      </c>
      <c r="E26" s="53" t="s">
        <v>238</v>
      </c>
      <c r="F26" s="53" t="s">
        <v>238</v>
      </c>
      <c r="G26" s="53" t="s">
        <v>238</v>
      </c>
      <c r="H26" s="53" t="s">
        <v>238</v>
      </c>
      <c r="I26" s="53" t="s">
        <v>238</v>
      </c>
      <c r="J26" s="53" t="s">
        <v>238</v>
      </c>
      <c r="K26" s="131" t="s">
        <v>238</v>
      </c>
      <c r="L26" s="135"/>
    </row>
    <row r="27" spans="1:12" s="48" customFormat="1" ht="15.75" x14ac:dyDescent="0.25">
      <c r="A27" s="60" t="s">
        <v>210</v>
      </c>
      <c r="B27" s="63" t="s">
        <v>193</v>
      </c>
      <c r="C27" s="62" t="s">
        <v>203</v>
      </c>
      <c r="D27" s="53" t="s">
        <v>238</v>
      </c>
      <c r="E27" s="53" t="s">
        <v>238</v>
      </c>
      <c r="F27" s="53" t="s">
        <v>238</v>
      </c>
      <c r="G27" s="53" t="s">
        <v>238</v>
      </c>
      <c r="H27" s="53" t="s">
        <v>238</v>
      </c>
      <c r="I27" s="53" t="s">
        <v>238</v>
      </c>
      <c r="J27" s="53" t="s">
        <v>238</v>
      </c>
      <c r="K27" s="131" t="s">
        <v>238</v>
      </c>
      <c r="L27" s="135"/>
    </row>
    <row r="28" spans="1:12" s="48" customFormat="1" ht="15.75" x14ac:dyDescent="0.25">
      <c r="A28" s="60" t="s">
        <v>192</v>
      </c>
      <c r="B28" s="61" t="s">
        <v>194</v>
      </c>
      <c r="C28" s="62" t="s">
        <v>203</v>
      </c>
      <c r="D28" s="53" t="s">
        <v>238</v>
      </c>
      <c r="E28" s="53" t="s">
        <v>238</v>
      </c>
      <c r="F28" s="53" t="s">
        <v>238</v>
      </c>
      <c r="G28" s="53" t="s">
        <v>238</v>
      </c>
      <c r="H28" s="53" t="s">
        <v>238</v>
      </c>
      <c r="I28" s="53" t="s">
        <v>238</v>
      </c>
      <c r="J28" s="53" t="s">
        <v>238</v>
      </c>
      <c r="K28" s="131" t="s">
        <v>238</v>
      </c>
      <c r="L28" s="135"/>
    </row>
    <row r="29" spans="1:12" s="48" customFormat="1" ht="15.75" x14ac:dyDescent="0.25">
      <c r="A29" s="60" t="s">
        <v>199</v>
      </c>
      <c r="B29" s="63" t="s">
        <v>195</v>
      </c>
      <c r="C29" s="62" t="s">
        <v>203</v>
      </c>
      <c r="D29" s="53" t="s">
        <v>238</v>
      </c>
      <c r="E29" s="53" t="s">
        <v>238</v>
      </c>
      <c r="F29" s="53" t="s">
        <v>238</v>
      </c>
      <c r="G29" s="53" t="s">
        <v>238</v>
      </c>
      <c r="H29" s="53" t="s">
        <v>238</v>
      </c>
      <c r="I29" s="53" t="s">
        <v>238</v>
      </c>
      <c r="J29" s="53" t="s">
        <v>238</v>
      </c>
      <c r="K29" s="131" t="s">
        <v>238</v>
      </c>
      <c r="L29" s="135"/>
    </row>
    <row r="30" spans="1:12" s="48" customFormat="1" ht="15.75" x14ac:dyDescent="0.25">
      <c r="A30" s="60" t="s">
        <v>200</v>
      </c>
      <c r="B30" s="63" t="s">
        <v>196</v>
      </c>
      <c r="C30" s="62" t="s">
        <v>203</v>
      </c>
      <c r="D30" s="53" t="s">
        <v>238</v>
      </c>
      <c r="E30" s="53" t="s">
        <v>238</v>
      </c>
      <c r="F30" s="53" t="s">
        <v>238</v>
      </c>
      <c r="G30" s="53" t="s">
        <v>238</v>
      </c>
      <c r="H30" s="53" t="s">
        <v>238</v>
      </c>
      <c r="I30" s="53" t="s">
        <v>238</v>
      </c>
      <c r="J30" s="53" t="s">
        <v>238</v>
      </c>
      <c r="K30" s="131" t="s">
        <v>238</v>
      </c>
      <c r="L30" s="135"/>
    </row>
    <row r="31" spans="1:12" s="48" customFormat="1" ht="15.75" x14ac:dyDescent="0.25">
      <c r="A31" s="60" t="s">
        <v>201</v>
      </c>
      <c r="B31" s="63" t="s">
        <v>92</v>
      </c>
      <c r="C31" s="62" t="s">
        <v>203</v>
      </c>
      <c r="D31" s="53" t="s">
        <v>238</v>
      </c>
      <c r="E31" s="53" t="s">
        <v>238</v>
      </c>
      <c r="F31" s="53" t="s">
        <v>238</v>
      </c>
      <c r="G31" s="53" t="s">
        <v>238</v>
      </c>
      <c r="H31" s="53" t="s">
        <v>238</v>
      </c>
      <c r="I31" s="53" t="s">
        <v>238</v>
      </c>
      <c r="J31" s="53" t="s">
        <v>238</v>
      </c>
      <c r="K31" s="131" t="s">
        <v>238</v>
      </c>
      <c r="L31" s="135"/>
    </row>
    <row r="32" spans="1:12" ht="47.25" x14ac:dyDescent="0.25">
      <c r="A32" s="51" t="s">
        <v>12</v>
      </c>
      <c r="B32" s="55" t="s">
        <v>47</v>
      </c>
      <c r="C32" s="51" t="s">
        <v>48</v>
      </c>
      <c r="D32" s="53" t="s">
        <v>238</v>
      </c>
      <c r="E32" s="53" t="s">
        <v>238</v>
      </c>
      <c r="F32" s="53" t="s">
        <v>238</v>
      </c>
      <c r="G32" s="53" t="s">
        <v>238</v>
      </c>
      <c r="H32" s="53" t="s">
        <v>238</v>
      </c>
      <c r="I32" s="53" t="s">
        <v>238</v>
      </c>
      <c r="J32" s="53" t="s">
        <v>238</v>
      </c>
      <c r="K32" s="131" t="s">
        <v>238</v>
      </c>
      <c r="L32" s="134"/>
    </row>
    <row r="33" spans="1:12" s="48" customFormat="1" ht="15.75" x14ac:dyDescent="0.25">
      <c r="A33" s="60" t="s">
        <v>202</v>
      </c>
      <c r="B33" s="61" t="s">
        <v>188</v>
      </c>
      <c r="C33" s="62" t="s">
        <v>203</v>
      </c>
      <c r="D33" s="53" t="s">
        <v>238</v>
      </c>
      <c r="E33" s="53" t="s">
        <v>238</v>
      </c>
      <c r="F33" s="53" t="s">
        <v>238</v>
      </c>
      <c r="G33" s="53" t="s">
        <v>238</v>
      </c>
      <c r="H33" s="53" t="s">
        <v>238</v>
      </c>
      <c r="I33" s="53" t="s">
        <v>238</v>
      </c>
      <c r="J33" s="53" t="s">
        <v>238</v>
      </c>
      <c r="K33" s="131" t="s">
        <v>238</v>
      </c>
      <c r="L33" s="135"/>
    </row>
    <row r="34" spans="1:12" s="48" customFormat="1" ht="15.75" x14ac:dyDescent="0.25">
      <c r="A34" s="60" t="s">
        <v>204</v>
      </c>
      <c r="B34" s="63" t="s">
        <v>191</v>
      </c>
      <c r="C34" s="62" t="s">
        <v>203</v>
      </c>
      <c r="D34" s="53" t="s">
        <v>238</v>
      </c>
      <c r="E34" s="53" t="s">
        <v>238</v>
      </c>
      <c r="F34" s="53" t="s">
        <v>238</v>
      </c>
      <c r="G34" s="53" t="s">
        <v>238</v>
      </c>
      <c r="H34" s="53" t="s">
        <v>238</v>
      </c>
      <c r="I34" s="53" t="s">
        <v>238</v>
      </c>
      <c r="J34" s="53" t="s">
        <v>238</v>
      </c>
      <c r="K34" s="131" t="s">
        <v>238</v>
      </c>
      <c r="L34" s="135"/>
    </row>
    <row r="35" spans="1:12" s="48" customFormat="1" ht="15.75" x14ac:dyDescent="0.25">
      <c r="A35" s="60" t="s">
        <v>205</v>
      </c>
      <c r="B35" s="63" t="s">
        <v>193</v>
      </c>
      <c r="C35" s="62" t="s">
        <v>203</v>
      </c>
      <c r="D35" s="53" t="s">
        <v>238</v>
      </c>
      <c r="E35" s="53" t="s">
        <v>238</v>
      </c>
      <c r="F35" s="53" t="s">
        <v>238</v>
      </c>
      <c r="G35" s="53" t="s">
        <v>238</v>
      </c>
      <c r="H35" s="53" t="s">
        <v>238</v>
      </c>
      <c r="I35" s="53" t="s">
        <v>238</v>
      </c>
      <c r="J35" s="53" t="s">
        <v>238</v>
      </c>
      <c r="K35" s="131" t="s">
        <v>238</v>
      </c>
      <c r="L35" s="135"/>
    </row>
    <row r="36" spans="1:12" s="48" customFormat="1" ht="15.75" x14ac:dyDescent="0.25">
      <c r="A36" s="60" t="s">
        <v>206</v>
      </c>
      <c r="B36" s="61" t="s">
        <v>194</v>
      </c>
      <c r="C36" s="62" t="s">
        <v>203</v>
      </c>
      <c r="D36" s="53" t="s">
        <v>238</v>
      </c>
      <c r="E36" s="53" t="s">
        <v>238</v>
      </c>
      <c r="F36" s="53" t="s">
        <v>238</v>
      </c>
      <c r="G36" s="53" t="s">
        <v>238</v>
      </c>
      <c r="H36" s="53" t="s">
        <v>238</v>
      </c>
      <c r="I36" s="53" t="s">
        <v>238</v>
      </c>
      <c r="J36" s="53" t="s">
        <v>238</v>
      </c>
      <c r="K36" s="131" t="s">
        <v>238</v>
      </c>
      <c r="L36" s="135"/>
    </row>
    <row r="37" spans="1:12" s="48" customFormat="1" ht="15.75" x14ac:dyDescent="0.25">
      <c r="A37" s="60" t="s">
        <v>207</v>
      </c>
      <c r="B37" s="63" t="s">
        <v>195</v>
      </c>
      <c r="C37" s="62" t="s">
        <v>203</v>
      </c>
      <c r="D37" s="53" t="s">
        <v>238</v>
      </c>
      <c r="E37" s="53" t="s">
        <v>238</v>
      </c>
      <c r="F37" s="53" t="s">
        <v>238</v>
      </c>
      <c r="G37" s="53" t="s">
        <v>238</v>
      </c>
      <c r="H37" s="53" t="s">
        <v>238</v>
      </c>
      <c r="I37" s="53" t="s">
        <v>238</v>
      </c>
      <c r="J37" s="53" t="s">
        <v>238</v>
      </c>
      <c r="K37" s="131" t="s">
        <v>238</v>
      </c>
      <c r="L37" s="135"/>
    </row>
    <row r="38" spans="1:12" s="48" customFormat="1" ht="15.75" x14ac:dyDescent="0.25">
      <c r="A38" s="60" t="s">
        <v>208</v>
      </c>
      <c r="B38" s="63" t="s">
        <v>196</v>
      </c>
      <c r="C38" s="62" t="s">
        <v>203</v>
      </c>
      <c r="D38" s="53" t="s">
        <v>238</v>
      </c>
      <c r="E38" s="53" t="s">
        <v>238</v>
      </c>
      <c r="F38" s="53" t="s">
        <v>238</v>
      </c>
      <c r="G38" s="53" t="s">
        <v>238</v>
      </c>
      <c r="H38" s="53" t="s">
        <v>238</v>
      </c>
      <c r="I38" s="53" t="s">
        <v>238</v>
      </c>
      <c r="J38" s="53" t="s">
        <v>238</v>
      </c>
      <c r="K38" s="131" t="s">
        <v>238</v>
      </c>
      <c r="L38" s="135"/>
    </row>
    <row r="39" spans="1:12" s="48" customFormat="1" ht="15.75" x14ac:dyDescent="0.25">
      <c r="A39" s="60" t="s">
        <v>209</v>
      </c>
      <c r="B39" s="63" t="s">
        <v>92</v>
      </c>
      <c r="C39" s="62" t="s">
        <v>203</v>
      </c>
      <c r="D39" s="53" t="s">
        <v>238</v>
      </c>
      <c r="E39" s="53" t="s">
        <v>238</v>
      </c>
      <c r="F39" s="53" t="s">
        <v>238</v>
      </c>
      <c r="G39" s="53" t="s">
        <v>238</v>
      </c>
      <c r="H39" s="53" t="s">
        <v>238</v>
      </c>
      <c r="I39" s="53" t="s">
        <v>238</v>
      </c>
      <c r="J39" s="53" t="s">
        <v>238</v>
      </c>
      <c r="K39" s="131" t="s">
        <v>238</v>
      </c>
      <c r="L39" s="135"/>
    </row>
    <row r="40" spans="1:12" ht="50.25" customHeight="1" x14ac:dyDescent="0.25">
      <c r="A40" s="52">
        <v>4</v>
      </c>
      <c r="B40" s="64" t="s">
        <v>49</v>
      </c>
      <c r="C40" s="51" t="s">
        <v>70</v>
      </c>
      <c r="D40" s="119">
        <v>134.21592000000001</v>
      </c>
      <c r="E40" s="119">
        <v>135.42141000000001</v>
      </c>
      <c r="F40" s="119">
        <v>135.42147</v>
      </c>
      <c r="G40" s="119">
        <v>161.554</v>
      </c>
      <c r="H40" s="119">
        <v>163.571</v>
      </c>
      <c r="I40" s="119">
        <v>164.179</v>
      </c>
      <c r="J40" s="119">
        <v>169.43199999999999</v>
      </c>
      <c r="K40" s="132">
        <v>175.32</v>
      </c>
      <c r="L40" s="145">
        <v>178.66</v>
      </c>
    </row>
    <row r="41" spans="1:12" ht="31.5" hidden="1" customHeight="1" x14ac:dyDescent="0.25">
      <c r="A41" s="52" t="s">
        <v>15</v>
      </c>
      <c r="B41" s="64" t="s">
        <v>50</v>
      </c>
      <c r="C41" s="52" t="s">
        <v>70</v>
      </c>
      <c r="D41" s="118"/>
      <c r="E41" s="118"/>
      <c r="F41" s="118"/>
      <c r="G41" s="118"/>
      <c r="H41" s="118"/>
      <c r="I41" s="118"/>
      <c r="J41" s="118"/>
      <c r="K41" s="130"/>
      <c r="L41" s="134"/>
    </row>
    <row r="42" spans="1:12" ht="31.5" x14ac:dyDescent="0.25">
      <c r="A42" s="52" t="s">
        <v>15</v>
      </c>
      <c r="B42" s="53" t="s">
        <v>51</v>
      </c>
      <c r="C42" s="52" t="s">
        <v>4</v>
      </c>
      <c r="D42" s="120">
        <f>SUM(D40/D43)</f>
        <v>4.9911092930720324E-2</v>
      </c>
      <c r="E42" s="120">
        <f t="shared" ref="E42:L42" si="0">SUM(E40/E43)</f>
        <v>5.2399960532119892E-2</v>
      </c>
      <c r="F42" s="120">
        <f t="shared" si="0"/>
        <v>5.2399983748519952E-2</v>
      </c>
      <c r="G42" s="120">
        <f t="shared" si="0"/>
        <v>6.0849880977491187E-2</v>
      </c>
      <c r="H42" s="120">
        <f t="shared" si="0"/>
        <v>6.0849816413762824E-2</v>
      </c>
      <c r="I42" s="120">
        <f t="shared" si="0"/>
        <v>6.0849857306993813E-2</v>
      </c>
      <c r="J42" s="120">
        <f t="shared" si="0"/>
        <v>6.0849578371234427E-2</v>
      </c>
      <c r="K42" s="120">
        <f t="shared" si="0"/>
        <v>6.0848167648293983E-2</v>
      </c>
      <c r="L42" s="120">
        <f t="shared" si="0"/>
        <v>6.0849218864415841E-2</v>
      </c>
    </row>
    <row r="43" spans="1:12" ht="110.25" x14ac:dyDescent="0.25">
      <c r="A43" s="52" t="s">
        <v>17</v>
      </c>
      <c r="B43" s="53" t="s">
        <v>52</v>
      </c>
      <c r="C43" s="52" t="s">
        <v>48</v>
      </c>
      <c r="D43" s="118">
        <v>2689.1</v>
      </c>
      <c r="E43" s="118">
        <v>2584.38</v>
      </c>
      <c r="F43" s="118">
        <v>2584.38</v>
      </c>
      <c r="G43" s="118">
        <v>2654.96</v>
      </c>
      <c r="H43" s="118">
        <v>2688.11</v>
      </c>
      <c r="I43" s="118">
        <v>2698.1</v>
      </c>
      <c r="J43" s="158">
        <v>2784.44</v>
      </c>
      <c r="K43" s="157">
        <v>2881.27</v>
      </c>
      <c r="L43" s="145">
        <v>2936.11</v>
      </c>
    </row>
    <row r="44" spans="1:12" ht="39" customHeight="1" x14ac:dyDescent="0.25">
      <c r="A44" s="51">
        <v>5</v>
      </c>
      <c r="B44" s="55" t="s">
        <v>53</v>
      </c>
      <c r="C44" s="51" t="s">
        <v>54</v>
      </c>
      <c r="D44" s="159">
        <v>539492</v>
      </c>
      <c r="E44" s="159">
        <v>697781.80121808301</v>
      </c>
      <c r="F44" s="159">
        <v>697782</v>
      </c>
      <c r="G44" s="159">
        <v>808972</v>
      </c>
      <c r="H44" s="159">
        <v>819073</v>
      </c>
      <c r="I44" s="159">
        <v>822116</v>
      </c>
      <c r="J44" s="160">
        <v>848424</v>
      </c>
      <c r="K44" s="161">
        <v>877929</v>
      </c>
      <c r="L44" s="161">
        <v>877929</v>
      </c>
    </row>
    <row r="45" spans="1:12" ht="68.25" customHeight="1" x14ac:dyDescent="0.25">
      <c r="A45" s="52">
        <v>6</v>
      </c>
      <c r="B45" s="53" t="s">
        <v>55</v>
      </c>
      <c r="C45" s="51" t="s">
        <v>56</v>
      </c>
      <c r="D45" s="123">
        <f>SUM(D40/D46)*1000</f>
        <v>2.5821601202877629</v>
      </c>
      <c r="E45" s="123">
        <f t="shared" ref="E45:J45" si="1">SUM(E40/E46)*1000</f>
        <v>2.6053523630813573</v>
      </c>
      <c r="F45" s="123">
        <f t="shared" si="1"/>
        <v>2.5945613664005074</v>
      </c>
      <c r="G45" s="123">
        <f t="shared" si="1"/>
        <v>3.0952386426426153</v>
      </c>
      <c r="H45" s="123">
        <f t="shared" si="1"/>
        <v>3.1338826647170306</v>
      </c>
      <c r="I45" s="123">
        <f t="shared" si="1"/>
        <v>3.1455314328981139</v>
      </c>
      <c r="J45" s="123">
        <f t="shared" si="1"/>
        <v>3.2461744908836891</v>
      </c>
      <c r="K45" s="133">
        <f>SUM(K40/K46)*1000</f>
        <v>3.3589836143215472</v>
      </c>
      <c r="L45" s="123">
        <f>SUM(L40/L46)*1000</f>
        <v>2.9534952614469843</v>
      </c>
    </row>
    <row r="46" spans="1:12" ht="28.5" customHeight="1" x14ac:dyDescent="0.25">
      <c r="A46" s="52" t="s">
        <v>20</v>
      </c>
      <c r="B46" s="53" t="s">
        <v>57</v>
      </c>
      <c r="C46" s="52" t="s">
        <v>58</v>
      </c>
      <c r="D46" s="123">
        <f>SUM('Таблица 4.1 '!E36)</f>
        <v>51978.155399999996</v>
      </c>
      <c r="E46" s="123">
        <f>SUM('Таблица 4.1 '!M36)</f>
        <v>51978.155399999996</v>
      </c>
      <c r="F46" s="123">
        <v>52194.36</v>
      </c>
      <c r="G46" s="123">
        <v>52194.36</v>
      </c>
      <c r="H46" s="123">
        <v>52194.36</v>
      </c>
      <c r="I46" s="123">
        <v>52194.36</v>
      </c>
      <c r="J46" s="123">
        <v>52194.36</v>
      </c>
      <c r="K46" s="123">
        <v>52194.36</v>
      </c>
      <c r="L46" s="152">
        <v>60491.040000000001</v>
      </c>
    </row>
    <row r="47" spans="1:12" ht="123.75" x14ac:dyDescent="0.25">
      <c r="A47" s="51">
        <v>7</v>
      </c>
      <c r="B47" s="55" t="s">
        <v>59</v>
      </c>
      <c r="C47" s="51" t="s">
        <v>60</v>
      </c>
      <c r="D47" s="53" t="s">
        <v>238</v>
      </c>
      <c r="E47" s="53" t="s">
        <v>238</v>
      </c>
      <c r="F47" s="53" t="s">
        <v>238</v>
      </c>
      <c r="G47" s="53" t="s">
        <v>238</v>
      </c>
      <c r="H47" s="53" t="s">
        <v>238</v>
      </c>
      <c r="I47" s="53" t="s">
        <v>238</v>
      </c>
      <c r="J47" s="53" t="s">
        <v>238</v>
      </c>
      <c r="K47" s="131" t="s">
        <v>238</v>
      </c>
      <c r="L47" s="134"/>
    </row>
    <row r="48" spans="1:12" ht="31.5" x14ac:dyDescent="0.25">
      <c r="A48" s="51" t="s">
        <v>21</v>
      </c>
      <c r="B48" s="55" t="s">
        <v>71</v>
      </c>
      <c r="C48" s="51" t="s">
        <v>61</v>
      </c>
      <c r="D48" s="53" t="s">
        <v>238</v>
      </c>
      <c r="E48" s="53" t="s">
        <v>238</v>
      </c>
      <c r="F48" s="53" t="s">
        <v>238</v>
      </c>
      <c r="G48" s="53" t="s">
        <v>238</v>
      </c>
      <c r="H48" s="53" t="s">
        <v>238</v>
      </c>
      <c r="I48" s="53" t="s">
        <v>238</v>
      </c>
      <c r="J48" s="53" t="s">
        <v>238</v>
      </c>
      <c r="K48" s="131" t="s">
        <v>238</v>
      </c>
      <c r="L48" s="134"/>
    </row>
    <row r="49" spans="1:15" ht="15.75" x14ac:dyDescent="0.25">
      <c r="A49" s="51" t="s">
        <v>22</v>
      </c>
      <c r="B49" s="55" t="s">
        <v>62</v>
      </c>
      <c r="C49" s="51" t="s">
        <v>33</v>
      </c>
      <c r="D49" s="53" t="s">
        <v>238</v>
      </c>
      <c r="E49" s="53" t="s">
        <v>238</v>
      </c>
      <c r="F49" s="53" t="s">
        <v>238</v>
      </c>
      <c r="G49" s="53" t="s">
        <v>238</v>
      </c>
      <c r="H49" s="53" t="s">
        <v>238</v>
      </c>
      <c r="I49" s="53" t="s">
        <v>238</v>
      </c>
      <c r="J49" s="53" t="s">
        <v>238</v>
      </c>
      <c r="K49" s="131" t="s">
        <v>238</v>
      </c>
      <c r="L49" s="134"/>
    </row>
    <row r="50" spans="1:15" ht="15.75" x14ac:dyDescent="0.25">
      <c r="A50" s="51">
        <v>8</v>
      </c>
      <c r="B50" s="169" t="s">
        <v>23</v>
      </c>
      <c r="C50" s="169"/>
      <c r="D50" s="169"/>
      <c r="E50" s="169"/>
      <c r="F50" s="169"/>
      <c r="G50" s="169"/>
      <c r="H50" s="169"/>
      <c r="I50" s="169"/>
      <c r="J50" s="169"/>
      <c r="K50" s="170"/>
      <c r="L50" s="134"/>
    </row>
    <row r="51" spans="1:15" ht="15.75" x14ac:dyDescent="0.25">
      <c r="A51" s="51" t="s">
        <v>24</v>
      </c>
      <c r="B51" s="55" t="s">
        <v>63</v>
      </c>
      <c r="C51" s="51" t="s">
        <v>6</v>
      </c>
      <c r="D51" s="53" t="s">
        <v>238</v>
      </c>
      <c r="E51" s="53" t="s">
        <v>238</v>
      </c>
      <c r="F51" s="53" t="s">
        <v>238</v>
      </c>
      <c r="G51" s="53" t="s">
        <v>238</v>
      </c>
      <c r="H51" s="53" t="s">
        <v>238</v>
      </c>
      <c r="I51" s="53" t="s">
        <v>238</v>
      </c>
      <c r="J51" s="53" t="s">
        <v>238</v>
      </c>
      <c r="K51" s="131" t="s">
        <v>238</v>
      </c>
      <c r="L51" s="134"/>
    </row>
    <row r="52" spans="1:15" ht="31.5" x14ac:dyDescent="0.25">
      <c r="A52" s="51" t="s">
        <v>25</v>
      </c>
      <c r="B52" s="55" t="s">
        <v>64</v>
      </c>
      <c r="C52" s="51" t="s">
        <v>34</v>
      </c>
      <c r="D52" s="268" t="s">
        <v>238</v>
      </c>
      <c r="E52" s="268" t="s">
        <v>238</v>
      </c>
      <c r="F52" s="268" t="s">
        <v>238</v>
      </c>
      <c r="G52" s="268" t="s">
        <v>238</v>
      </c>
      <c r="H52" s="268" t="s">
        <v>238</v>
      </c>
      <c r="I52" s="268" t="s">
        <v>238</v>
      </c>
      <c r="J52" s="268" t="s">
        <v>238</v>
      </c>
      <c r="K52" s="269" t="s">
        <v>238</v>
      </c>
      <c r="L52" s="270"/>
    </row>
    <row r="53" spans="1:15" ht="31.5" x14ac:dyDescent="0.25">
      <c r="A53" s="51" t="s">
        <v>26</v>
      </c>
      <c r="B53" s="55" t="s">
        <v>65</v>
      </c>
      <c r="C53" s="51" t="s">
        <v>4</v>
      </c>
      <c r="D53" s="271">
        <v>74</v>
      </c>
      <c r="E53" s="271">
        <v>75</v>
      </c>
      <c r="F53" s="272">
        <v>75</v>
      </c>
      <c r="G53" s="272">
        <v>76</v>
      </c>
      <c r="H53" s="272">
        <v>74</v>
      </c>
      <c r="I53" s="272">
        <v>76</v>
      </c>
      <c r="J53" s="272">
        <v>76</v>
      </c>
      <c r="K53" s="273">
        <v>80</v>
      </c>
      <c r="L53" s="274">
        <v>80</v>
      </c>
    </row>
    <row r="54" spans="1:15" ht="15.75" hidden="1" x14ac:dyDescent="0.25">
      <c r="A54" s="65" t="s">
        <v>72</v>
      </c>
      <c r="B54" s="55" t="s">
        <v>66</v>
      </c>
      <c r="C54" s="51" t="s">
        <v>4</v>
      </c>
      <c r="D54" s="271">
        <v>86.44</v>
      </c>
      <c r="E54" s="271"/>
      <c r="F54" s="271"/>
      <c r="G54" s="271"/>
      <c r="H54" s="271"/>
      <c r="I54" s="271"/>
      <c r="J54" s="271"/>
      <c r="K54" s="273"/>
      <c r="L54" s="274"/>
    </row>
    <row r="55" spans="1:15" ht="15.75" x14ac:dyDescent="0.25">
      <c r="A55" s="65" t="s">
        <v>72</v>
      </c>
      <c r="B55" s="55" t="s">
        <v>67</v>
      </c>
      <c r="C55" s="51" t="s">
        <v>4</v>
      </c>
      <c r="D55" s="271">
        <v>80</v>
      </c>
      <c r="E55" s="271">
        <v>80</v>
      </c>
      <c r="F55" s="271">
        <v>86</v>
      </c>
      <c r="G55" s="271">
        <v>70</v>
      </c>
      <c r="H55" s="271">
        <v>75</v>
      </c>
      <c r="I55" s="271">
        <v>80</v>
      </c>
      <c r="J55" s="271">
        <v>80</v>
      </c>
      <c r="K55" s="273">
        <v>80</v>
      </c>
      <c r="L55" s="274">
        <v>80</v>
      </c>
    </row>
    <row r="56" spans="1:15" ht="31.5" x14ac:dyDescent="0.25">
      <c r="A56" s="51" t="s">
        <v>27</v>
      </c>
      <c r="B56" s="55" t="s">
        <v>68</v>
      </c>
      <c r="C56" s="51" t="s">
        <v>4</v>
      </c>
      <c r="D56" s="271">
        <v>74</v>
      </c>
      <c r="E56" s="271">
        <v>75</v>
      </c>
      <c r="F56" s="272">
        <v>75</v>
      </c>
      <c r="G56" s="272">
        <v>76</v>
      </c>
      <c r="H56" s="272">
        <v>74</v>
      </c>
      <c r="I56" s="272">
        <v>76</v>
      </c>
      <c r="J56" s="272">
        <v>76</v>
      </c>
      <c r="K56" s="275">
        <v>80</v>
      </c>
      <c r="L56" s="274">
        <v>80</v>
      </c>
    </row>
    <row r="57" spans="1:15" ht="15.75" hidden="1" x14ac:dyDescent="0.25">
      <c r="A57" s="65" t="s">
        <v>73</v>
      </c>
      <c r="B57" s="55" t="s">
        <v>66</v>
      </c>
      <c r="C57" s="51" t="s">
        <v>4</v>
      </c>
      <c r="D57" s="271">
        <v>86.44</v>
      </c>
      <c r="E57" s="271"/>
      <c r="F57" s="271"/>
      <c r="G57" s="271"/>
      <c r="H57" s="271"/>
      <c r="I57" s="271"/>
      <c r="J57" s="271"/>
      <c r="K57" s="269"/>
      <c r="L57" s="274"/>
    </row>
    <row r="58" spans="1:15" ht="31.5" x14ac:dyDescent="0.25">
      <c r="A58" s="65" t="s">
        <v>255</v>
      </c>
      <c r="B58" s="55" t="s">
        <v>67</v>
      </c>
      <c r="C58" s="51" t="s">
        <v>4</v>
      </c>
      <c r="D58" s="271">
        <v>80</v>
      </c>
      <c r="E58" s="271">
        <v>80</v>
      </c>
      <c r="F58" s="271">
        <v>86</v>
      </c>
      <c r="G58" s="271">
        <v>70</v>
      </c>
      <c r="H58" s="271">
        <v>75</v>
      </c>
      <c r="I58" s="271">
        <v>80</v>
      </c>
      <c r="J58" s="271">
        <v>80</v>
      </c>
      <c r="K58" s="275">
        <v>80</v>
      </c>
      <c r="L58" s="274">
        <v>80</v>
      </c>
    </row>
    <row r="60" spans="1:15" ht="18.75" x14ac:dyDescent="0.25">
      <c r="A60" s="174" t="s">
        <v>227</v>
      </c>
      <c r="B60" s="174"/>
      <c r="C60" s="41"/>
      <c r="D60" s="41"/>
      <c r="E60" s="42"/>
      <c r="F60" s="42"/>
      <c r="G60" s="42"/>
      <c r="H60" s="176" t="s">
        <v>226</v>
      </c>
      <c r="I60" s="176"/>
      <c r="J60" s="176"/>
      <c r="K60" s="176"/>
      <c r="L60" s="67"/>
      <c r="M60" s="42"/>
      <c r="N60" s="42"/>
      <c r="O60" s="42"/>
    </row>
    <row r="61" spans="1:15" x14ac:dyDescent="0.25">
      <c r="A61" s="44"/>
      <c r="B61" s="45"/>
      <c r="C61" s="175" t="s">
        <v>29</v>
      </c>
      <c r="D61" s="175"/>
      <c r="E61" s="46"/>
      <c r="F61" s="46"/>
      <c r="G61" s="46"/>
      <c r="H61" s="177" t="s">
        <v>30</v>
      </c>
      <c r="I61" s="177"/>
      <c r="J61" s="177"/>
      <c r="K61" s="177"/>
      <c r="L61" s="46"/>
      <c r="M61" s="46"/>
      <c r="N61" s="46"/>
    </row>
    <row r="62" spans="1:15" ht="13.5" customHeight="1" x14ac:dyDescent="0.25">
      <c r="A62" s="44"/>
      <c r="B62" s="45"/>
      <c r="C62" s="175" t="s">
        <v>31</v>
      </c>
      <c r="D62" s="175"/>
      <c r="E62" s="173"/>
      <c r="F62" s="173"/>
      <c r="G62" s="173"/>
      <c r="H62" s="173"/>
      <c r="I62" s="173"/>
      <c r="J62" s="173"/>
      <c r="K62" s="173"/>
      <c r="L62" s="173"/>
      <c r="M62" s="173"/>
      <c r="N62" s="173"/>
    </row>
    <row r="63" spans="1:15" ht="18.75" x14ac:dyDescent="0.25">
      <c r="A63" s="174" t="s">
        <v>256</v>
      </c>
      <c r="B63" s="174"/>
      <c r="C63" s="173"/>
      <c r="D63" s="173"/>
      <c r="E63" s="173"/>
      <c r="F63" s="44"/>
      <c r="G63" s="44"/>
      <c r="H63" s="44"/>
      <c r="I63" s="47"/>
      <c r="J63" s="47"/>
      <c r="K63" s="173"/>
      <c r="L63" s="173"/>
      <c r="M63" s="44"/>
      <c r="N63" s="173"/>
      <c r="O63" s="173"/>
    </row>
    <row r="64" spans="1:15" x14ac:dyDescent="0.25">
      <c r="A64" s="43" t="s">
        <v>257</v>
      </c>
    </row>
    <row r="65" spans="1:12" ht="96.75" customHeight="1" x14ac:dyDescent="0.25">
      <c r="A65" s="162" t="s">
        <v>74</v>
      </c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68"/>
    </row>
    <row r="66" spans="1:12" ht="15" customHeight="1" x14ac:dyDescent="0.25">
      <c r="A66" s="162" t="s">
        <v>161</v>
      </c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69"/>
    </row>
    <row r="67" spans="1:12" ht="30.75" customHeight="1" x14ac:dyDescent="0.25">
      <c r="A67" s="162" t="s">
        <v>162</v>
      </c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69"/>
    </row>
    <row r="68" spans="1:12" ht="38.25" customHeight="1" x14ac:dyDescent="0.25">
      <c r="A68" s="162" t="s">
        <v>218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69"/>
    </row>
    <row r="69" spans="1:12" ht="31.5" customHeight="1" x14ac:dyDescent="0.25">
      <c r="A69" s="162" t="s">
        <v>75</v>
      </c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69"/>
    </row>
    <row r="70" spans="1:12" ht="29.25" customHeight="1" x14ac:dyDescent="0.25">
      <c r="A70" s="162" t="s">
        <v>76</v>
      </c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69"/>
    </row>
    <row r="71" spans="1:12" ht="29.25" customHeight="1" x14ac:dyDescent="0.25">
      <c r="A71" s="162" t="s">
        <v>220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69"/>
    </row>
    <row r="72" spans="1:12" ht="48" customHeight="1" x14ac:dyDescent="0.25">
      <c r="A72" s="162" t="s">
        <v>223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69"/>
    </row>
    <row r="73" spans="1:12" ht="33.75" customHeight="1" x14ac:dyDescent="0.25">
      <c r="A73" s="162" t="s">
        <v>77</v>
      </c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69"/>
    </row>
    <row r="74" spans="1:12" ht="23.25" customHeight="1" x14ac:dyDescent="0.25">
      <c r="A74" s="162" t="s">
        <v>219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69"/>
    </row>
    <row r="75" spans="1:12" ht="46.5" customHeight="1" x14ac:dyDescent="0.25">
      <c r="A75" s="162" t="s">
        <v>78</v>
      </c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69"/>
    </row>
    <row r="76" spans="1:12" ht="22.5" customHeight="1" x14ac:dyDescent="0.25">
      <c r="A76" s="162" t="s">
        <v>79</v>
      </c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69"/>
    </row>
    <row r="77" spans="1:12" ht="15" customHeight="1" x14ac:dyDescent="0.25">
      <c r="A77" s="162" t="s">
        <v>80</v>
      </c>
      <c r="B77" s="162"/>
      <c r="C77" s="162"/>
      <c r="D77" s="162"/>
      <c r="E77" s="162"/>
      <c r="F77" s="162"/>
      <c r="G77" s="162"/>
      <c r="H77" s="162"/>
      <c r="I77" s="162"/>
      <c r="J77" s="162"/>
      <c r="K77" s="162"/>
      <c r="L77" s="69"/>
    </row>
  </sheetData>
  <mergeCells count="35">
    <mergeCell ref="A73:K73"/>
    <mergeCell ref="A74:K74"/>
    <mergeCell ref="A75:K75"/>
    <mergeCell ref="A76:K76"/>
    <mergeCell ref="A77:K77"/>
    <mergeCell ref="A67:K67"/>
    <mergeCell ref="A68:K68"/>
    <mergeCell ref="A69:K69"/>
    <mergeCell ref="A70:K70"/>
    <mergeCell ref="A72:K72"/>
    <mergeCell ref="A71:K71"/>
    <mergeCell ref="N63:O63"/>
    <mergeCell ref="A60:B60"/>
    <mergeCell ref="C61:D61"/>
    <mergeCell ref="C62:D62"/>
    <mergeCell ref="E62:K62"/>
    <mergeCell ref="L62:N62"/>
    <mergeCell ref="H60:K60"/>
    <mergeCell ref="H61:K61"/>
    <mergeCell ref="A63:B63"/>
    <mergeCell ref="C63:E63"/>
    <mergeCell ref="K63:L63"/>
    <mergeCell ref="A65:K65"/>
    <mergeCell ref="A66:K66"/>
    <mergeCell ref="G1:K1"/>
    <mergeCell ref="A7:K7"/>
    <mergeCell ref="A2:K2"/>
    <mergeCell ref="A4:K4"/>
    <mergeCell ref="A5:A6"/>
    <mergeCell ref="B5:B6"/>
    <mergeCell ref="C5:C6"/>
    <mergeCell ref="A3:K3"/>
    <mergeCell ref="B50:K50"/>
    <mergeCell ref="A15:K15"/>
    <mergeCell ref="F5:K5"/>
  </mergeCells>
  <phoneticPr fontId="13" type="noConversion"/>
  <pageMargins left="0.31496062992125984" right="0.31496062992125984" top="0.35433070866141736" bottom="0.35433070866141736" header="0.31496062992125984" footer="0.31496062992125984"/>
  <pageSetup paperSize="8" scale="78" fitToHeight="0" orientation="portrait" r:id="rId1"/>
  <colBreaks count="1" manualBreakCount="1">
    <brk id="11" max="5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22"/>
  <sheetViews>
    <sheetView view="pageBreakPreview" topLeftCell="A97" zoomScale="80" zoomScaleNormal="100" zoomScaleSheetLayoutView="80" workbookViewId="0">
      <selection activeCell="A90" sqref="A90:C90"/>
    </sheetView>
  </sheetViews>
  <sheetFormatPr defaultRowHeight="15" x14ac:dyDescent="0.25"/>
  <cols>
    <col min="1" max="2" width="9.140625" style="7"/>
    <col min="3" max="3" width="7.7109375" style="7" customWidth="1"/>
    <col min="4" max="4" width="8.140625" style="7" hidden="1" customWidth="1"/>
    <col min="5" max="5" width="9.5703125" style="7" hidden="1" customWidth="1"/>
    <col min="6" max="7" width="9.140625" style="7"/>
    <col min="8" max="8" width="10.140625" style="7" customWidth="1"/>
    <col min="9" max="9" width="8" style="7" hidden="1" customWidth="1"/>
    <col min="10" max="10" width="6.42578125" style="7" hidden="1" customWidth="1"/>
    <col min="11" max="11" width="8.28515625" style="7" hidden="1" customWidth="1"/>
    <col min="12" max="13" width="8" style="7" hidden="1" customWidth="1"/>
    <col min="14" max="14" width="7.85546875" style="7" hidden="1" customWidth="1"/>
    <col min="15" max="15" width="7.5703125" style="7" hidden="1" customWidth="1"/>
    <col min="16" max="16" width="12.28515625" style="7" customWidth="1"/>
    <col min="17" max="17" width="6.85546875" style="7" hidden="1" customWidth="1"/>
    <col min="18" max="18" width="6.140625" style="7" hidden="1" customWidth="1"/>
    <col min="19" max="19" width="6.85546875" style="7" hidden="1" customWidth="1"/>
    <col min="20" max="21" width="9.140625" style="7"/>
    <col min="22" max="22" width="10.5703125" style="7" customWidth="1"/>
    <col min="23" max="23" width="10.5703125" style="106" customWidth="1"/>
    <col min="27" max="29" width="0" hidden="1" customWidth="1"/>
    <col min="33" max="39" width="0" hidden="1" customWidth="1"/>
    <col min="41" max="43" width="0" hidden="1" customWidth="1"/>
  </cols>
  <sheetData>
    <row r="1" spans="1:46" x14ac:dyDescent="0.25"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s="1" customFormat="1" ht="54" customHeight="1" x14ac:dyDescent="0.25">
      <c r="A2" s="203" t="s">
        <v>224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112"/>
      <c r="X2" s="203" t="s">
        <v>249</v>
      </c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</row>
    <row r="3" spans="1:46" s="1" customFormat="1" ht="15.75" customHeight="1" x14ac:dyDescent="0.25">
      <c r="A3" s="204" t="s">
        <v>225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112"/>
      <c r="X3" s="204" t="s">
        <v>225</v>
      </c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</row>
    <row r="4" spans="1:46" s="1" customFormat="1" ht="15.75" customHeight="1" x14ac:dyDescent="0.25">
      <c r="A4" s="205" t="s">
        <v>93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32"/>
      <c r="X4" s="205" t="s">
        <v>93</v>
      </c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</row>
    <row r="5" spans="1:46" s="1" customFormat="1" ht="15.7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</row>
    <row r="6" spans="1:46" ht="15" customHeight="1" x14ac:dyDescent="0.25">
      <c r="A6" s="180" t="s">
        <v>1</v>
      </c>
      <c r="B6" s="180" t="s">
        <v>94</v>
      </c>
      <c r="C6" s="189" t="s">
        <v>258</v>
      </c>
      <c r="D6" s="190"/>
      <c r="E6" s="190"/>
      <c r="F6" s="190"/>
      <c r="G6" s="190"/>
      <c r="H6" s="191"/>
      <c r="I6" s="195" t="s">
        <v>95</v>
      </c>
      <c r="J6" s="196"/>
      <c r="K6" s="196"/>
      <c r="L6" s="196"/>
      <c r="M6" s="196"/>
      <c r="N6" s="196"/>
      <c r="O6" s="197"/>
      <c r="P6" s="195" t="s">
        <v>96</v>
      </c>
      <c r="Q6" s="196"/>
      <c r="R6" s="196"/>
      <c r="S6" s="196"/>
      <c r="T6" s="196"/>
      <c r="U6" s="196"/>
      <c r="V6" s="197"/>
      <c r="W6" s="113"/>
      <c r="X6" s="180" t="s">
        <v>1</v>
      </c>
      <c r="Y6" s="180" t="s">
        <v>94</v>
      </c>
      <c r="Z6" s="189" t="s">
        <v>258</v>
      </c>
      <c r="AA6" s="190"/>
      <c r="AB6" s="190"/>
      <c r="AC6" s="190"/>
      <c r="AD6" s="190"/>
      <c r="AE6" s="190"/>
      <c r="AF6" s="191"/>
      <c r="AG6" s="195" t="s">
        <v>95</v>
      </c>
      <c r="AH6" s="196"/>
      <c r="AI6" s="196"/>
      <c r="AJ6" s="196"/>
      <c r="AK6" s="196"/>
      <c r="AL6" s="196"/>
      <c r="AM6" s="197"/>
      <c r="AN6" s="195" t="s">
        <v>96</v>
      </c>
      <c r="AO6" s="196"/>
      <c r="AP6" s="196"/>
      <c r="AQ6" s="196"/>
      <c r="AR6" s="196"/>
      <c r="AS6" s="196"/>
      <c r="AT6" s="197"/>
    </row>
    <row r="7" spans="1:46" x14ac:dyDescent="0.25">
      <c r="A7" s="180"/>
      <c r="B7" s="180"/>
      <c r="C7" s="192"/>
      <c r="D7" s="193"/>
      <c r="E7" s="193"/>
      <c r="F7" s="193"/>
      <c r="G7" s="193"/>
      <c r="H7" s="194"/>
      <c r="I7" s="198"/>
      <c r="J7" s="199"/>
      <c r="K7" s="199"/>
      <c r="L7" s="199"/>
      <c r="M7" s="199"/>
      <c r="N7" s="199"/>
      <c r="O7" s="200"/>
      <c r="P7" s="198"/>
      <c r="Q7" s="199"/>
      <c r="R7" s="199"/>
      <c r="S7" s="199"/>
      <c r="T7" s="199"/>
      <c r="U7" s="199"/>
      <c r="V7" s="200"/>
      <c r="W7" s="114"/>
      <c r="X7" s="180"/>
      <c r="Y7" s="180"/>
      <c r="Z7" s="192"/>
      <c r="AA7" s="193"/>
      <c r="AB7" s="193"/>
      <c r="AC7" s="193"/>
      <c r="AD7" s="193"/>
      <c r="AE7" s="193"/>
      <c r="AF7" s="194"/>
      <c r="AG7" s="198"/>
      <c r="AH7" s="199"/>
      <c r="AI7" s="199"/>
      <c r="AJ7" s="199"/>
      <c r="AK7" s="199"/>
      <c r="AL7" s="199"/>
      <c r="AM7" s="200"/>
      <c r="AN7" s="198"/>
      <c r="AO7" s="199"/>
      <c r="AP7" s="199"/>
      <c r="AQ7" s="199"/>
      <c r="AR7" s="199"/>
      <c r="AS7" s="199"/>
      <c r="AT7" s="200"/>
    </row>
    <row r="8" spans="1:46" ht="37.5" customHeight="1" x14ac:dyDescent="0.25">
      <c r="A8" s="180"/>
      <c r="B8" s="180"/>
      <c r="C8" s="195" t="s">
        <v>98</v>
      </c>
      <c r="D8" s="201"/>
      <c r="E8" s="202"/>
      <c r="F8" s="180" t="s">
        <v>99</v>
      </c>
      <c r="G8" s="180"/>
      <c r="H8" s="180" t="s">
        <v>100</v>
      </c>
      <c r="I8" s="195" t="s">
        <v>92</v>
      </c>
      <c r="J8" s="201"/>
      <c r="K8" s="201"/>
      <c r="L8" s="202"/>
      <c r="M8" s="180" t="s">
        <v>92</v>
      </c>
      <c r="N8" s="180"/>
      <c r="O8" s="180" t="s">
        <v>92</v>
      </c>
      <c r="P8" s="195" t="s">
        <v>98</v>
      </c>
      <c r="Q8" s="201"/>
      <c r="R8" s="201"/>
      <c r="S8" s="202"/>
      <c r="T8" s="180" t="s">
        <v>99</v>
      </c>
      <c r="U8" s="180"/>
      <c r="V8" s="180" t="s">
        <v>100</v>
      </c>
      <c r="W8" s="113"/>
      <c r="X8" s="180"/>
      <c r="Y8" s="180"/>
      <c r="Z8" s="195" t="s">
        <v>98</v>
      </c>
      <c r="AA8" s="201"/>
      <c r="AB8" s="201"/>
      <c r="AC8" s="202"/>
      <c r="AD8" s="180" t="s">
        <v>99</v>
      </c>
      <c r="AE8" s="180"/>
      <c r="AF8" s="180" t="s">
        <v>100</v>
      </c>
      <c r="AG8" s="195" t="s">
        <v>92</v>
      </c>
      <c r="AH8" s="201"/>
      <c r="AI8" s="201"/>
      <c r="AJ8" s="202"/>
      <c r="AK8" s="180" t="s">
        <v>92</v>
      </c>
      <c r="AL8" s="180"/>
      <c r="AM8" s="180" t="s">
        <v>92</v>
      </c>
      <c r="AN8" s="195" t="s">
        <v>98</v>
      </c>
      <c r="AO8" s="201"/>
      <c r="AP8" s="201"/>
      <c r="AQ8" s="202"/>
      <c r="AR8" s="180" t="s">
        <v>99</v>
      </c>
      <c r="AS8" s="180"/>
      <c r="AT8" s="180" t="s">
        <v>100</v>
      </c>
    </row>
    <row r="9" spans="1:46" ht="38.25" x14ac:dyDescent="0.25">
      <c r="A9" s="180"/>
      <c r="B9" s="180"/>
      <c r="C9" s="198"/>
      <c r="D9" s="199"/>
      <c r="E9" s="200"/>
      <c r="F9" s="31" t="s">
        <v>97</v>
      </c>
      <c r="G9" s="31" t="s">
        <v>101</v>
      </c>
      <c r="H9" s="180"/>
      <c r="I9" s="198"/>
      <c r="J9" s="199"/>
      <c r="K9" s="199"/>
      <c r="L9" s="200"/>
      <c r="M9" s="31" t="s">
        <v>92</v>
      </c>
      <c r="N9" s="31" t="s">
        <v>92</v>
      </c>
      <c r="O9" s="180"/>
      <c r="P9" s="198"/>
      <c r="Q9" s="199"/>
      <c r="R9" s="199"/>
      <c r="S9" s="200"/>
      <c r="T9" s="31" t="s">
        <v>97</v>
      </c>
      <c r="U9" s="31" t="s">
        <v>101</v>
      </c>
      <c r="V9" s="180"/>
      <c r="W9" s="113"/>
      <c r="X9" s="180"/>
      <c r="Y9" s="180"/>
      <c r="Z9" s="198"/>
      <c r="AA9" s="199"/>
      <c r="AB9" s="199"/>
      <c r="AC9" s="200"/>
      <c r="AD9" s="31" t="s">
        <v>97</v>
      </c>
      <c r="AE9" s="31" t="s">
        <v>101</v>
      </c>
      <c r="AF9" s="180"/>
      <c r="AG9" s="198"/>
      <c r="AH9" s="199"/>
      <c r="AI9" s="199"/>
      <c r="AJ9" s="200"/>
      <c r="AK9" s="31" t="s">
        <v>92</v>
      </c>
      <c r="AL9" s="31" t="s">
        <v>92</v>
      </c>
      <c r="AM9" s="180"/>
      <c r="AN9" s="198"/>
      <c r="AO9" s="199"/>
      <c r="AP9" s="199"/>
      <c r="AQ9" s="200"/>
      <c r="AR9" s="31" t="s">
        <v>97</v>
      </c>
      <c r="AS9" s="31" t="s">
        <v>101</v>
      </c>
      <c r="AT9" s="180"/>
    </row>
    <row r="10" spans="1:46" x14ac:dyDescent="0.25">
      <c r="A10" s="33">
        <v>1</v>
      </c>
      <c r="B10" s="4" t="s">
        <v>102</v>
      </c>
      <c r="C10" s="212">
        <v>1</v>
      </c>
      <c r="D10" s="213"/>
      <c r="E10" s="214"/>
      <c r="F10" s="33">
        <v>1</v>
      </c>
      <c r="G10" s="33">
        <v>0</v>
      </c>
      <c r="H10" s="33">
        <v>0</v>
      </c>
      <c r="I10" s="181"/>
      <c r="J10" s="182"/>
      <c r="K10" s="182"/>
      <c r="L10" s="183"/>
      <c r="M10" s="4"/>
      <c r="N10" s="4"/>
      <c r="O10" s="4"/>
      <c r="P10" s="33">
        <v>1</v>
      </c>
      <c r="Q10" s="33">
        <v>0</v>
      </c>
      <c r="R10" s="33">
        <v>0</v>
      </c>
      <c r="S10" s="33">
        <v>0</v>
      </c>
      <c r="T10" s="33">
        <v>1</v>
      </c>
      <c r="U10" s="33">
        <v>0</v>
      </c>
      <c r="V10" s="33">
        <v>0</v>
      </c>
      <c r="W10" s="113"/>
      <c r="X10" s="33">
        <v>1</v>
      </c>
      <c r="Y10" s="4" t="s">
        <v>102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181"/>
      <c r="AH10" s="182"/>
      <c r="AI10" s="182"/>
      <c r="AJ10" s="183"/>
      <c r="AK10" s="4"/>
      <c r="AL10" s="4"/>
      <c r="AM10" s="4"/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0</v>
      </c>
    </row>
    <row r="11" spans="1:46" x14ac:dyDescent="0.25">
      <c r="A11" s="31">
        <v>2</v>
      </c>
      <c r="B11" s="5" t="s">
        <v>103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181"/>
      <c r="J11" s="182"/>
      <c r="K11" s="182"/>
      <c r="L11" s="183"/>
      <c r="M11" s="5"/>
      <c r="N11" s="5"/>
      <c r="O11" s="5"/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113"/>
      <c r="X11" s="31">
        <v>2</v>
      </c>
      <c r="Y11" s="5" t="s">
        <v>103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181"/>
      <c r="AH11" s="182"/>
      <c r="AI11" s="182"/>
      <c r="AJ11" s="183"/>
      <c r="AK11" s="5"/>
      <c r="AL11" s="5"/>
      <c r="AM11" s="5"/>
      <c r="AN11" s="33">
        <v>0</v>
      </c>
      <c r="AO11" s="33">
        <v>0</v>
      </c>
      <c r="AP11" s="33">
        <v>0</v>
      </c>
      <c r="AQ11" s="33">
        <v>0</v>
      </c>
      <c r="AR11" s="33">
        <v>0</v>
      </c>
      <c r="AS11" s="33">
        <v>0</v>
      </c>
      <c r="AT11" s="33">
        <v>0</v>
      </c>
    </row>
    <row r="12" spans="1:46" x14ac:dyDescent="0.25">
      <c r="A12" s="31">
        <v>3</v>
      </c>
      <c r="B12" s="5" t="s">
        <v>104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181"/>
      <c r="J12" s="182"/>
      <c r="K12" s="182"/>
      <c r="L12" s="183"/>
      <c r="M12" s="5"/>
      <c r="N12" s="5"/>
      <c r="O12" s="5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113"/>
      <c r="X12" s="31">
        <v>3</v>
      </c>
      <c r="Y12" s="5" t="s">
        <v>104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181"/>
      <c r="AH12" s="182"/>
      <c r="AI12" s="182"/>
      <c r="AJ12" s="183"/>
      <c r="AK12" s="5"/>
      <c r="AL12" s="5"/>
      <c r="AM12" s="5"/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</row>
    <row r="13" spans="1:46" x14ac:dyDescent="0.25">
      <c r="A13" s="31">
        <v>4</v>
      </c>
      <c r="B13" s="5" t="s">
        <v>105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181"/>
      <c r="J13" s="182"/>
      <c r="K13" s="182"/>
      <c r="L13" s="183"/>
      <c r="M13" s="5"/>
      <c r="N13" s="5"/>
      <c r="O13" s="5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113"/>
      <c r="X13" s="31">
        <v>4</v>
      </c>
      <c r="Y13" s="5" t="s">
        <v>105</v>
      </c>
      <c r="Z13" s="33">
        <v>0</v>
      </c>
      <c r="AA13" s="33">
        <v>0</v>
      </c>
      <c r="AB13" s="33">
        <v>0</v>
      </c>
      <c r="AC13" s="33">
        <v>0</v>
      </c>
      <c r="AD13" s="33">
        <v>0</v>
      </c>
      <c r="AE13" s="33">
        <v>0</v>
      </c>
      <c r="AF13" s="33">
        <v>0</v>
      </c>
      <c r="AG13" s="181"/>
      <c r="AH13" s="182"/>
      <c r="AI13" s="182"/>
      <c r="AJ13" s="183"/>
      <c r="AK13" s="5"/>
      <c r="AL13" s="5"/>
      <c r="AM13" s="5"/>
      <c r="AN13" s="33">
        <v>0</v>
      </c>
      <c r="AO13" s="33">
        <v>0</v>
      </c>
      <c r="AP13" s="33">
        <v>0</v>
      </c>
      <c r="AQ13" s="33">
        <v>0</v>
      </c>
      <c r="AR13" s="33">
        <v>0</v>
      </c>
      <c r="AS13" s="33">
        <v>0</v>
      </c>
      <c r="AT13" s="33">
        <v>0</v>
      </c>
    </row>
    <row r="14" spans="1:46" x14ac:dyDescent="0.25">
      <c r="A14" s="31">
        <v>5</v>
      </c>
      <c r="B14" s="5" t="s">
        <v>106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181"/>
      <c r="J14" s="182"/>
      <c r="K14" s="182"/>
      <c r="L14" s="183"/>
      <c r="M14" s="5"/>
      <c r="N14" s="5"/>
      <c r="O14" s="5"/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113"/>
      <c r="X14" s="31">
        <v>5</v>
      </c>
      <c r="Y14" s="5" t="s">
        <v>106</v>
      </c>
      <c r="Z14" s="33">
        <v>0</v>
      </c>
      <c r="AA14" s="33">
        <v>0</v>
      </c>
      <c r="AB14" s="33">
        <v>0</v>
      </c>
      <c r="AC14" s="33">
        <v>0</v>
      </c>
      <c r="AD14" s="33">
        <v>0</v>
      </c>
      <c r="AE14" s="33">
        <v>0</v>
      </c>
      <c r="AF14" s="33">
        <v>0</v>
      </c>
      <c r="AG14" s="181"/>
      <c r="AH14" s="182"/>
      <c r="AI14" s="182"/>
      <c r="AJ14" s="183"/>
      <c r="AK14" s="5"/>
      <c r="AL14" s="5"/>
      <c r="AM14" s="5"/>
      <c r="AN14" s="33">
        <v>0</v>
      </c>
      <c r="AO14" s="33">
        <v>0</v>
      </c>
      <c r="AP14" s="33">
        <v>0</v>
      </c>
      <c r="AQ14" s="33">
        <v>0</v>
      </c>
      <c r="AR14" s="33">
        <v>0</v>
      </c>
      <c r="AS14" s="33">
        <v>0</v>
      </c>
      <c r="AT14" s="33">
        <v>0</v>
      </c>
    </row>
    <row r="15" spans="1:46" x14ac:dyDescent="0.25">
      <c r="A15" s="31">
        <v>6</v>
      </c>
      <c r="B15" s="5" t="s">
        <v>107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181"/>
      <c r="J15" s="182"/>
      <c r="K15" s="182"/>
      <c r="L15" s="183"/>
      <c r="M15" s="5"/>
      <c r="N15" s="5"/>
      <c r="O15" s="5"/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113"/>
      <c r="X15" s="31">
        <v>6</v>
      </c>
      <c r="Y15" s="5" t="s">
        <v>107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181"/>
      <c r="AH15" s="182"/>
      <c r="AI15" s="182"/>
      <c r="AJ15" s="183"/>
      <c r="AK15" s="5"/>
      <c r="AL15" s="5"/>
      <c r="AM15" s="5"/>
      <c r="AN15" s="33">
        <v>0</v>
      </c>
      <c r="AO15" s="33">
        <v>0</v>
      </c>
      <c r="AP15" s="33">
        <v>0</v>
      </c>
      <c r="AQ15" s="33">
        <v>0</v>
      </c>
      <c r="AR15" s="33">
        <v>0</v>
      </c>
      <c r="AS15" s="33">
        <v>0</v>
      </c>
      <c r="AT15" s="33">
        <v>0</v>
      </c>
    </row>
    <row r="16" spans="1:46" x14ac:dyDescent="0.25">
      <c r="A16" s="31">
        <v>7</v>
      </c>
      <c r="B16" s="5" t="s">
        <v>108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181"/>
      <c r="J16" s="182"/>
      <c r="K16" s="182"/>
      <c r="L16" s="183"/>
      <c r="M16" s="5"/>
      <c r="N16" s="5"/>
      <c r="O16" s="5"/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113"/>
      <c r="X16" s="31">
        <v>7</v>
      </c>
      <c r="Y16" s="5" t="s">
        <v>108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181"/>
      <c r="AH16" s="182"/>
      <c r="AI16" s="182"/>
      <c r="AJ16" s="183"/>
      <c r="AK16" s="5"/>
      <c r="AL16" s="5"/>
      <c r="AM16" s="5"/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</row>
    <row r="17" spans="1:46" x14ac:dyDescent="0.25">
      <c r="A17" s="31">
        <v>8</v>
      </c>
      <c r="B17" s="5" t="s">
        <v>109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181"/>
      <c r="J17" s="182"/>
      <c r="K17" s="182"/>
      <c r="L17" s="183"/>
      <c r="M17" s="5"/>
      <c r="N17" s="5"/>
      <c r="O17" s="5"/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113"/>
      <c r="X17" s="31">
        <v>8</v>
      </c>
      <c r="Y17" s="5" t="s">
        <v>109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181"/>
      <c r="AH17" s="182"/>
      <c r="AI17" s="182"/>
      <c r="AJ17" s="183"/>
      <c r="AK17" s="5"/>
      <c r="AL17" s="5"/>
      <c r="AM17" s="5"/>
      <c r="AN17" s="33">
        <v>0</v>
      </c>
      <c r="AO17" s="33">
        <v>0</v>
      </c>
      <c r="AP17" s="33">
        <v>0</v>
      </c>
      <c r="AQ17" s="33">
        <v>0</v>
      </c>
      <c r="AR17" s="33">
        <v>0</v>
      </c>
      <c r="AS17" s="33">
        <v>0</v>
      </c>
      <c r="AT17" s="33">
        <v>0</v>
      </c>
    </row>
    <row r="18" spans="1:46" x14ac:dyDescent="0.25">
      <c r="A18" s="31">
        <v>9</v>
      </c>
      <c r="B18" s="5" t="s">
        <v>110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181"/>
      <c r="J18" s="182"/>
      <c r="K18" s="182"/>
      <c r="L18" s="183"/>
      <c r="M18" s="5"/>
      <c r="N18" s="5"/>
      <c r="O18" s="5"/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113"/>
      <c r="X18" s="31">
        <v>9</v>
      </c>
      <c r="Y18" s="5" t="s">
        <v>110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181"/>
      <c r="AH18" s="182"/>
      <c r="AI18" s="182"/>
      <c r="AJ18" s="183"/>
      <c r="AK18" s="5"/>
      <c r="AL18" s="5"/>
      <c r="AM18" s="5"/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</row>
    <row r="19" spans="1:46" x14ac:dyDescent="0.25">
      <c r="A19" s="31">
        <v>10</v>
      </c>
      <c r="B19" s="5" t="s">
        <v>111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181"/>
      <c r="J19" s="182"/>
      <c r="K19" s="182"/>
      <c r="L19" s="183"/>
      <c r="M19" s="5"/>
      <c r="N19" s="5"/>
      <c r="O19" s="5"/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0</v>
      </c>
      <c r="W19" s="113"/>
      <c r="X19" s="31">
        <v>10</v>
      </c>
      <c r="Y19" s="5" t="s">
        <v>111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33">
        <v>0</v>
      </c>
      <c r="AG19" s="181"/>
      <c r="AH19" s="182"/>
      <c r="AI19" s="182"/>
      <c r="AJ19" s="183"/>
      <c r="AK19" s="5"/>
      <c r="AL19" s="5"/>
      <c r="AM19" s="5"/>
      <c r="AN19" s="33">
        <v>0</v>
      </c>
      <c r="AO19" s="33">
        <v>0</v>
      </c>
      <c r="AP19" s="33">
        <v>0</v>
      </c>
      <c r="AQ19" s="33">
        <v>0</v>
      </c>
      <c r="AR19" s="33">
        <v>0</v>
      </c>
      <c r="AS19" s="33">
        <v>0</v>
      </c>
      <c r="AT19" s="33">
        <v>0</v>
      </c>
    </row>
    <row r="20" spans="1:46" x14ac:dyDescent="0.25">
      <c r="A20" s="31">
        <v>11</v>
      </c>
      <c r="B20" s="5" t="s">
        <v>112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181"/>
      <c r="J20" s="182"/>
      <c r="K20" s="182"/>
      <c r="L20" s="183"/>
      <c r="M20" s="5"/>
      <c r="N20" s="5"/>
      <c r="O20" s="5"/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113"/>
      <c r="X20" s="31">
        <v>11</v>
      </c>
      <c r="Y20" s="5" t="s">
        <v>112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181"/>
      <c r="AH20" s="182"/>
      <c r="AI20" s="182"/>
      <c r="AJ20" s="183"/>
      <c r="AK20" s="5"/>
      <c r="AL20" s="5"/>
      <c r="AM20" s="5"/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</row>
    <row r="21" spans="1:46" x14ac:dyDescent="0.25">
      <c r="A21" s="31">
        <v>12</v>
      </c>
      <c r="B21" s="5" t="s">
        <v>113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181"/>
      <c r="J21" s="182"/>
      <c r="K21" s="182"/>
      <c r="L21" s="183"/>
      <c r="M21" s="5"/>
      <c r="N21" s="5"/>
      <c r="O21" s="5"/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113"/>
      <c r="X21" s="31">
        <v>12</v>
      </c>
      <c r="Y21" s="5" t="s">
        <v>113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181"/>
      <c r="AH21" s="182"/>
      <c r="AI21" s="182"/>
      <c r="AJ21" s="183"/>
      <c r="AK21" s="5"/>
      <c r="AL21" s="5"/>
      <c r="AM21" s="5"/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</row>
    <row r="22" spans="1:46" ht="15" customHeight="1" x14ac:dyDescent="0.25">
      <c r="A22" s="180" t="s">
        <v>114</v>
      </c>
      <c r="B22" s="180"/>
      <c r="C22" s="212">
        <v>1</v>
      </c>
      <c r="D22" s="213"/>
      <c r="E22" s="214"/>
      <c r="F22" s="33">
        <v>1</v>
      </c>
      <c r="G22" s="33">
        <v>0</v>
      </c>
      <c r="H22" s="33">
        <v>0</v>
      </c>
      <c r="I22" s="181"/>
      <c r="J22" s="182"/>
      <c r="K22" s="182"/>
      <c r="L22" s="183"/>
      <c r="M22" s="5"/>
      <c r="N22" s="5"/>
      <c r="O22" s="5"/>
      <c r="P22" s="33">
        <v>1</v>
      </c>
      <c r="Q22" s="33">
        <v>0</v>
      </c>
      <c r="R22" s="33">
        <v>0</v>
      </c>
      <c r="S22" s="33">
        <v>0</v>
      </c>
      <c r="T22" s="33">
        <v>1</v>
      </c>
      <c r="U22" s="33">
        <v>0</v>
      </c>
      <c r="V22" s="33">
        <v>0</v>
      </c>
      <c r="W22" s="113"/>
      <c r="X22" s="180" t="s">
        <v>114</v>
      </c>
      <c r="Y22" s="180"/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181"/>
      <c r="AH22" s="182"/>
      <c r="AI22" s="182"/>
      <c r="AJ22" s="183"/>
      <c r="AK22" s="5"/>
      <c r="AL22" s="5"/>
      <c r="AM22" s="5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</row>
    <row r="23" spans="1:46" x14ac:dyDescent="0.25"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</row>
    <row r="24" spans="1:46" ht="24" customHeight="1" x14ac:dyDescent="0.25">
      <c r="A24" s="105"/>
      <c r="B24" s="105"/>
      <c r="C24" s="10"/>
      <c r="D24" s="10"/>
      <c r="E24" s="11"/>
      <c r="F24" s="11"/>
      <c r="G24" s="106"/>
      <c r="H24" s="106"/>
      <c r="I24" s="106"/>
      <c r="J24" s="10"/>
      <c r="K24" s="10"/>
      <c r="L24" s="106"/>
      <c r="M24" s="106"/>
      <c r="N24" s="106"/>
      <c r="O24" s="106"/>
      <c r="P24" s="210"/>
      <c r="Q24" s="210"/>
      <c r="R24" s="106"/>
      <c r="S24" s="106"/>
      <c r="T24" s="106"/>
      <c r="U24" s="106"/>
      <c r="V24" s="106"/>
      <c r="X24" s="105"/>
      <c r="Y24" s="105"/>
      <c r="Z24" s="10"/>
      <c r="AA24" s="10"/>
      <c r="AB24" s="10"/>
      <c r="AC24" s="11"/>
      <c r="AD24" s="11"/>
      <c r="AE24" s="106"/>
      <c r="AF24" s="106"/>
      <c r="AG24" s="106"/>
      <c r="AH24" s="10"/>
      <c r="AI24" s="10"/>
      <c r="AJ24" s="106"/>
      <c r="AK24" s="106"/>
      <c r="AL24" s="106"/>
      <c r="AM24" s="106"/>
      <c r="AN24" s="210"/>
      <c r="AO24" s="210"/>
      <c r="AP24" s="106"/>
      <c r="AQ24" s="106"/>
      <c r="AR24" s="106"/>
      <c r="AS24" s="106"/>
      <c r="AT24" s="106"/>
    </row>
    <row r="25" spans="1:46" x14ac:dyDescent="0.25">
      <c r="A25" s="107"/>
      <c r="B25" s="15"/>
      <c r="C25" s="15"/>
      <c r="D25" s="15"/>
      <c r="E25" s="15"/>
      <c r="F25" s="15"/>
      <c r="G25" s="106"/>
      <c r="H25" s="106"/>
      <c r="I25" s="106"/>
      <c r="J25" s="208"/>
      <c r="K25" s="208"/>
      <c r="L25" s="106"/>
      <c r="M25" s="106"/>
      <c r="N25" s="106"/>
      <c r="O25" s="106"/>
      <c r="P25" s="208"/>
      <c r="Q25" s="208"/>
      <c r="R25" s="106"/>
      <c r="S25" s="106"/>
      <c r="T25" s="106"/>
      <c r="U25" s="106"/>
      <c r="V25" s="106"/>
      <c r="X25" s="107"/>
      <c r="Y25" s="15"/>
      <c r="Z25" s="15"/>
      <c r="AA25" s="15"/>
      <c r="AB25" s="15"/>
      <c r="AC25" s="15"/>
      <c r="AD25" s="15"/>
      <c r="AE25" s="106"/>
      <c r="AF25" s="106"/>
      <c r="AG25" s="106"/>
      <c r="AH25" s="208"/>
      <c r="AI25" s="208"/>
      <c r="AJ25" s="106"/>
      <c r="AK25" s="106"/>
      <c r="AL25" s="106"/>
      <c r="AM25" s="106"/>
      <c r="AN25" s="208"/>
      <c r="AO25" s="208"/>
      <c r="AP25" s="106"/>
      <c r="AQ25" s="106"/>
      <c r="AR25" s="106"/>
      <c r="AS25" s="106"/>
      <c r="AT25" s="106"/>
    </row>
    <row r="26" spans="1:46" ht="30.75" customHeight="1" x14ac:dyDescent="0.25">
      <c r="A26" s="107"/>
      <c r="B26" s="15"/>
      <c r="C26" s="15"/>
      <c r="D26" s="107"/>
      <c r="E26" s="207"/>
      <c r="F26" s="207"/>
      <c r="G26" s="106"/>
      <c r="H26" s="106"/>
      <c r="I26" s="106"/>
      <c r="J26" s="208"/>
      <c r="K26" s="208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X26" s="107"/>
      <c r="Y26" s="15"/>
      <c r="Z26" s="15"/>
      <c r="AA26" s="15"/>
      <c r="AB26" s="107"/>
      <c r="AC26" s="207"/>
      <c r="AD26" s="207"/>
      <c r="AE26" s="106"/>
      <c r="AF26" s="106"/>
      <c r="AG26" s="106"/>
      <c r="AH26" s="208"/>
      <c r="AI26" s="208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</row>
    <row r="27" spans="1:46" ht="27" customHeight="1" x14ac:dyDescent="0.25">
      <c r="A27" s="105"/>
      <c r="B27" s="105"/>
      <c r="C27" s="11"/>
      <c r="D27" s="11"/>
      <c r="E27" s="107"/>
      <c r="F27" s="107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X27" s="105"/>
      <c r="Y27" s="105"/>
      <c r="Z27" s="11"/>
      <c r="AA27" s="11"/>
      <c r="AB27" s="11"/>
      <c r="AC27" s="107"/>
      <c r="AD27" s="107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</row>
    <row r="28" spans="1:46" x14ac:dyDescent="0.25">
      <c r="A28" s="209"/>
      <c r="B28" s="209"/>
      <c r="C28" s="209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X28" s="209"/>
      <c r="Y28" s="209"/>
      <c r="Z28" s="209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</row>
    <row r="29" spans="1:46" ht="27.75" customHeight="1" x14ac:dyDescent="0.25">
      <c r="A29" s="206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108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</row>
    <row r="30" spans="1:46" ht="15" customHeight="1" x14ac:dyDescent="0.25">
      <c r="A30" s="206"/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6"/>
      <c r="V30" s="206"/>
      <c r="W30" s="108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</row>
    <row r="31" spans="1:46" ht="15" customHeight="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108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</row>
    <row r="32" spans="1:46" x14ac:dyDescent="0.25"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</row>
    <row r="33" spans="1:46" s="1" customFormat="1" ht="54" customHeight="1" x14ac:dyDescent="0.25">
      <c r="A33" s="203" t="s">
        <v>250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112"/>
      <c r="X33" s="203" t="s">
        <v>251</v>
      </c>
      <c r="Y33" s="203"/>
      <c r="Z33" s="203"/>
      <c r="AA33" s="203"/>
      <c r="AB33" s="203"/>
      <c r="AC33" s="203"/>
      <c r="AD33" s="203"/>
      <c r="AE33" s="203"/>
      <c r="AF33" s="203"/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</row>
    <row r="34" spans="1:46" s="1" customFormat="1" ht="15.75" customHeight="1" x14ac:dyDescent="0.25">
      <c r="A34" s="204" t="s">
        <v>225</v>
      </c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112"/>
      <c r="X34" s="204" t="s">
        <v>225</v>
      </c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</row>
    <row r="35" spans="1:46" s="1" customFormat="1" ht="15.75" customHeight="1" x14ac:dyDescent="0.25">
      <c r="A35" s="205" t="s">
        <v>93</v>
      </c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32"/>
      <c r="X35" s="205" t="s">
        <v>93</v>
      </c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</row>
    <row r="36" spans="1:46" s="1" customFormat="1" ht="15.75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</row>
    <row r="37" spans="1:46" ht="15" customHeight="1" x14ac:dyDescent="0.25">
      <c r="A37" s="180" t="s">
        <v>1</v>
      </c>
      <c r="B37" s="180" t="s">
        <v>94</v>
      </c>
      <c r="C37" s="189" t="s">
        <v>258</v>
      </c>
      <c r="D37" s="190"/>
      <c r="E37" s="190"/>
      <c r="F37" s="190"/>
      <c r="G37" s="190"/>
      <c r="H37" s="191"/>
      <c r="I37" s="195" t="s">
        <v>95</v>
      </c>
      <c r="J37" s="196"/>
      <c r="K37" s="196"/>
      <c r="L37" s="196"/>
      <c r="M37" s="196"/>
      <c r="N37" s="196"/>
      <c r="O37" s="197"/>
      <c r="P37" s="195" t="s">
        <v>96</v>
      </c>
      <c r="Q37" s="196"/>
      <c r="R37" s="196"/>
      <c r="S37" s="196"/>
      <c r="T37" s="196"/>
      <c r="U37" s="196"/>
      <c r="V37" s="197"/>
      <c r="W37" s="113"/>
      <c r="X37" s="211" t="s">
        <v>1</v>
      </c>
      <c r="Y37" s="180" t="s">
        <v>94</v>
      </c>
      <c r="Z37" s="189" t="s">
        <v>258</v>
      </c>
      <c r="AA37" s="190"/>
      <c r="AB37" s="190"/>
      <c r="AC37" s="190"/>
      <c r="AD37" s="190"/>
      <c r="AE37" s="190"/>
      <c r="AF37" s="191"/>
      <c r="AG37" s="195" t="s">
        <v>95</v>
      </c>
      <c r="AH37" s="196"/>
      <c r="AI37" s="196"/>
      <c r="AJ37" s="196"/>
      <c r="AK37" s="196"/>
      <c r="AL37" s="196"/>
      <c r="AM37" s="197"/>
      <c r="AN37" s="195" t="s">
        <v>96</v>
      </c>
      <c r="AO37" s="196"/>
      <c r="AP37" s="196"/>
      <c r="AQ37" s="196"/>
      <c r="AR37" s="196"/>
      <c r="AS37" s="196"/>
      <c r="AT37" s="197"/>
    </row>
    <row r="38" spans="1:46" x14ac:dyDescent="0.25">
      <c r="A38" s="180"/>
      <c r="B38" s="180"/>
      <c r="C38" s="192"/>
      <c r="D38" s="193"/>
      <c r="E38" s="193"/>
      <c r="F38" s="193"/>
      <c r="G38" s="193"/>
      <c r="H38" s="194"/>
      <c r="I38" s="198"/>
      <c r="J38" s="199"/>
      <c r="K38" s="199"/>
      <c r="L38" s="199"/>
      <c r="M38" s="199"/>
      <c r="N38" s="199"/>
      <c r="O38" s="200"/>
      <c r="P38" s="198"/>
      <c r="Q38" s="199"/>
      <c r="R38" s="199"/>
      <c r="S38" s="199"/>
      <c r="T38" s="199"/>
      <c r="U38" s="199"/>
      <c r="V38" s="200"/>
      <c r="W38" s="114"/>
      <c r="X38" s="211"/>
      <c r="Y38" s="180"/>
      <c r="Z38" s="192"/>
      <c r="AA38" s="193"/>
      <c r="AB38" s="193"/>
      <c r="AC38" s="193"/>
      <c r="AD38" s="193"/>
      <c r="AE38" s="193"/>
      <c r="AF38" s="194"/>
      <c r="AG38" s="198"/>
      <c r="AH38" s="199"/>
      <c r="AI38" s="199"/>
      <c r="AJ38" s="199"/>
      <c r="AK38" s="199"/>
      <c r="AL38" s="199"/>
      <c r="AM38" s="200"/>
      <c r="AN38" s="198"/>
      <c r="AO38" s="199"/>
      <c r="AP38" s="199"/>
      <c r="AQ38" s="199"/>
      <c r="AR38" s="199"/>
      <c r="AS38" s="199"/>
      <c r="AT38" s="200"/>
    </row>
    <row r="39" spans="1:46" ht="37.5" customHeight="1" x14ac:dyDescent="0.25">
      <c r="A39" s="180"/>
      <c r="B39" s="180"/>
      <c r="C39" s="195" t="s">
        <v>98</v>
      </c>
      <c r="D39" s="201"/>
      <c r="E39" s="202"/>
      <c r="F39" s="180" t="s">
        <v>99</v>
      </c>
      <c r="G39" s="180"/>
      <c r="H39" s="180" t="s">
        <v>100</v>
      </c>
      <c r="I39" s="195" t="s">
        <v>92</v>
      </c>
      <c r="J39" s="201"/>
      <c r="K39" s="201"/>
      <c r="L39" s="202"/>
      <c r="M39" s="180" t="s">
        <v>92</v>
      </c>
      <c r="N39" s="180"/>
      <c r="O39" s="180" t="s">
        <v>92</v>
      </c>
      <c r="P39" s="195" t="s">
        <v>98</v>
      </c>
      <c r="Q39" s="201"/>
      <c r="R39" s="201"/>
      <c r="S39" s="202"/>
      <c r="T39" s="180" t="s">
        <v>99</v>
      </c>
      <c r="U39" s="180"/>
      <c r="V39" s="212" t="s">
        <v>100</v>
      </c>
      <c r="W39" s="113"/>
      <c r="X39" s="211"/>
      <c r="Y39" s="180"/>
      <c r="Z39" s="195" t="s">
        <v>98</v>
      </c>
      <c r="AA39" s="201"/>
      <c r="AB39" s="201"/>
      <c r="AC39" s="202"/>
      <c r="AD39" s="180" t="s">
        <v>99</v>
      </c>
      <c r="AE39" s="180"/>
      <c r="AF39" s="180" t="s">
        <v>100</v>
      </c>
      <c r="AG39" s="195" t="s">
        <v>92</v>
      </c>
      <c r="AH39" s="201"/>
      <c r="AI39" s="201"/>
      <c r="AJ39" s="202"/>
      <c r="AK39" s="180" t="s">
        <v>92</v>
      </c>
      <c r="AL39" s="180"/>
      <c r="AM39" s="180" t="s">
        <v>92</v>
      </c>
      <c r="AN39" s="195" t="s">
        <v>98</v>
      </c>
      <c r="AO39" s="201"/>
      <c r="AP39" s="201"/>
      <c r="AQ39" s="202"/>
      <c r="AR39" s="180" t="s">
        <v>99</v>
      </c>
      <c r="AS39" s="180"/>
      <c r="AT39" s="180" t="s">
        <v>100</v>
      </c>
    </row>
    <row r="40" spans="1:46" ht="38.25" x14ac:dyDescent="0.25">
      <c r="A40" s="180"/>
      <c r="B40" s="180"/>
      <c r="C40" s="198"/>
      <c r="D40" s="199"/>
      <c r="E40" s="200"/>
      <c r="F40" s="31" t="s">
        <v>97</v>
      </c>
      <c r="G40" s="31" t="s">
        <v>101</v>
      </c>
      <c r="H40" s="180"/>
      <c r="I40" s="198"/>
      <c r="J40" s="199"/>
      <c r="K40" s="199"/>
      <c r="L40" s="200"/>
      <c r="M40" s="31" t="s">
        <v>92</v>
      </c>
      <c r="N40" s="31" t="s">
        <v>92</v>
      </c>
      <c r="O40" s="180"/>
      <c r="P40" s="198"/>
      <c r="Q40" s="199"/>
      <c r="R40" s="199"/>
      <c r="S40" s="200"/>
      <c r="T40" s="31" t="s">
        <v>97</v>
      </c>
      <c r="U40" s="31" t="s">
        <v>101</v>
      </c>
      <c r="V40" s="212"/>
      <c r="W40" s="113"/>
      <c r="X40" s="211"/>
      <c r="Y40" s="180"/>
      <c r="Z40" s="198"/>
      <c r="AA40" s="199"/>
      <c r="AB40" s="199"/>
      <c r="AC40" s="200"/>
      <c r="AD40" s="31" t="s">
        <v>97</v>
      </c>
      <c r="AE40" s="31" t="s">
        <v>101</v>
      </c>
      <c r="AF40" s="180"/>
      <c r="AG40" s="198"/>
      <c r="AH40" s="199"/>
      <c r="AI40" s="199"/>
      <c r="AJ40" s="200"/>
      <c r="AK40" s="31" t="s">
        <v>92</v>
      </c>
      <c r="AL40" s="31" t="s">
        <v>92</v>
      </c>
      <c r="AM40" s="180"/>
      <c r="AN40" s="198"/>
      <c r="AO40" s="199"/>
      <c r="AP40" s="199"/>
      <c r="AQ40" s="200"/>
      <c r="AR40" s="31" t="s">
        <v>97</v>
      </c>
      <c r="AS40" s="31" t="s">
        <v>101</v>
      </c>
      <c r="AT40" s="180"/>
    </row>
    <row r="41" spans="1:46" x14ac:dyDescent="0.25">
      <c r="A41" s="33">
        <v>1</v>
      </c>
      <c r="B41" s="4" t="s">
        <v>102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181"/>
      <c r="J41" s="182"/>
      <c r="K41" s="182"/>
      <c r="L41" s="183"/>
      <c r="M41" s="4"/>
      <c r="N41" s="4"/>
      <c r="O41" s="4"/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109">
        <v>0</v>
      </c>
      <c r="W41" s="113"/>
      <c r="X41" s="110">
        <v>1</v>
      </c>
      <c r="Y41" s="4" t="s">
        <v>102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181"/>
      <c r="AH41" s="182"/>
      <c r="AI41" s="182"/>
      <c r="AJ41" s="183"/>
      <c r="AK41" s="4"/>
      <c r="AL41" s="4"/>
      <c r="AM41" s="4"/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</row>
    <row r="42" spans="1:46" x14ac:dyDescent="0.25">
      <c r="A42" s="31">
        <v>2</v>
      </c>
      <c r="B42" s="5" t="s">
        <v>103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181"/>
      <c r="J42" s="182"/>
      <c r="K42" s="182"/>
      <c r="L42" s="183"/>
      <c r="M42" s="5"/>
      <c r="N42" s="5"/>
      <c r="O42" s="5"/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109">
        <v>0</v>
      </c>
      <c r="W42" s="113"/>
      <c r="X42" s="111">
        <v>2</v>
      </c>
      <c r="Y42" s="5" t="s">
        <v>103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181"/>
      <c r="AH42" s="182"/>
      <c r="AI42" s="182"/>
      <c r="AJ42" s="183"/>
      <c r="AK42" s="5"/>
      <c r="AL42" s="5"/>
      <c r="AM42" s="5"/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</row>
    <row r="43" spans="1:46" x14ac:dyDescent="0.25">
      <c r="A43" s="31">
        <v>3</v>
      </c>
      <c r="B43" s="5" t="s">
        <v>104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181"/>
      <c r="J43" s="182"/>
      <c r="K43" s="182"/>
      <c r="L43" s="183"/>
      <c r="M43" s="5"/>
      <c r="N43" s="5"/>
      <c r="O43" s="5"/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109">
        <v>0</v>
      </c>
      <c r="W43" s="113"/>
      <c r="X43" s="111">
        <v>3</v>
      </c>
      <c r="Y43" s="5" t="s">
        <v>104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181"/>
      <c r="AH43" s="182"/>
      <c r="AI43" s="182"/>
      <c r="AJ43" s="183"/>
      <c r="AK43" s="5"/>
      <c r="AL43" s="5"/>
      <c r="AM43" s="5"/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</row>
    <row r="44" spans="1:46" x14ac:dyDescent="0.25">
      <c r="A44" s="31">
        <v>4</v>
      </c>
      <c r="B44" s="5" t="s">
        <v>105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181"/>
      <c r="J44" s="182"/>
      <c r="K44" s="182"/>
      <c r="L44" s="183"/>
      <c r="M44" s="5"/>
      <c r="N44" s="5"/>
      <c r="O44" s="5"/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109">
        <v>0</v>
      </c>
      <c r="W44" s="113"/>
      <c r="X44" s="111">
        <v>4</v>
      </c>
      <c r="Y44" s="5" t="s">
        <v>105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181"/>
      <c r="AH44" s="182"/>
      <c r="AI44" s="182"/>
      <c r="AJ44" s="183"/>
      <c r="AK44" s="5"/>
      <c r="AL44" s="5"/>
      <c r="AM44" s="5"/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</row>
    <row r="45" spans="1:46" x14ac:dyDescent="0.25">
      <c r="A45" s="31">
        <v>5</v>
      </c>
      <c r="B45" s="5" t="s">
        <v>106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181"/>
      <c r="J45" s="182"/>
      <c r="K45" s="182"/>
      <c r="L45" s="183"/>
      <c r="M45" s="5"/>
      <c r="N45" s="5"/>
      <c r="O45" s="5"/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109">
        <v>0</v>
      </c>
      <c r="W45" s="113"/>
      <c r="X45" s="111">
        <v>5</v>
      </c>
      <c r="Y45" s="5" t="s">
        <v>106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181"/>
      <c r="AH45" s="182"/>
      <c r="AI45" s="182"/>
      <c r="AJ45" s="183"/>
      <c r="AK45" s="5"/>
      <c r="AL45" s="5"/>
      <c r="AM45" s="5"/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</row>
    <row r="46" spans="1:46" x14ac:dyDescent="0.25">
      <c r="A46" s="31">
        <v>6</v>
      </c>
      <c r="B46" s="5" t="s">
        <v>107</v>
      </c>
      <c r="C46" s="33">
        <v>0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181"/>
      <c r="J46" s="182"/>
      <c r="K46" s="182"/>
      <c r="L46" s="183"/>
      <c r="M46" s="5"/>
      <c r="N46" s="5"/>
      <c r="O46" s="5"/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109">
        <v>0</v>
      </c>
      <c r="W46" s="113"/>
      <c r="X46" s="111">
        <v>6</v>
      </c>
      <c r="Y46" s="5" t="s">
        <v>107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181"/>
      <c r="AH46" s="182"/>
      <c r="AI46" s="182"/>
      <c r="AJ46" s="183"/>
      <c r="AK46" s="5"/>
      <c r="AL46" s="5"/>
      <c r="AM46" s="5"/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</row>
    <row r="47" spans="1:46" x14ac:dyDescent="0.25">
      <c r="A47" s="31">
        <v>7</v>
      </c>
      <c r="B47" s="5" t="s">
        <v>108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181"/>
      <c r="J47" s="182"/>
      <c r="K47" s="182"/>
      <c r="L47" s="183"/>
      <c r="M47" s="5"/>
      <c r="N47" s="5"/>
      <c r="O47" s="5"/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109">
        <v>0</v>
      </c>
      <c r="W47" s="113"/>
      <c r="X47" s="111">
        <v>7</v>
      </c>
      <c r="Y47" s="5" t="s">
        <v>108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181"/>
      <c r="AH47" s="182"/>
      <c r="AI47" s="182"/>
      <c r="AJ47" s="183"/>
      <c r="AK47" s="5"/>
      <c r="AL47" s="5"/>
      <c r="AM47" s="5"/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</row>
    <row r="48" spans="1:46" x14ac:dyDescent="0.25">
      <c r="A48" s="31">
        <v>8</v>
      </c>
      <c r="B48" s="5" t="s">
        <v>109</v>
      </c>
      <c r="C48" s="33">
        <v>0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181"/>
      <c r="J48" s="182"/>
      <c r="K48" s="182"/>
      <c r="L48" s="183"/>
      <c r="M48" s="5"/>
      <c r="N48" s="5"/>
      <c r="O48" s="5"/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109">
        <v>0</v>
      </c>
      <c r="W48" s="113"/>
      <c r="X48" s="111">
        <v>8</v>
      </c>
      <c r="Y48" s="5" t="s">
        <v>109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181"/>
      <c r="AH48" s="182"/>
      <c r="AI48" s="182"/>
      <c r="AJ48" s="183"/>
      <c r="AK48" s="5"/>
      <c r="AL48" s="5"/>
      <c r="AM48" s="5"/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</row>
    <row r="49" spans="1:46" x14ac:dyDescent="0.25">
      <c r="A49" s="31">
        <v>9</v>
      </c>
      <c r="B49" s="5" t="s">
        <v>110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181"/>
      <c r="J49" s="182"/>
      <c r="K49" s="182"/>
      <c r="L49" s="183"/>
      <c r="M49" s="5"/>
      <c r="N49" s="5"/>
      <c r="O49" s="5"/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109">
        <v>0</v>
      </c>
      <c r="W49" s="113"/>
      <c r="X49" s="111">
        <v>9</v>
      </c>
      <c r="Y49" s="5" t="s">
        <v>110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181"/>
      <c r="AH49" s="182"/>
      <c r="AI49" s="182"/>
      <c r="AJ49" s="183"/>
      <c r="AK49" s="5"/>
      <c r="AL49" s="5"/>
      <c r="AM49" s="5"/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</row>
    <row r="50" spans="1:46" x14ac:dyDescent="0.25">
      <c r="A50" s="31">
        <v>10</v>
      </c>
      <c r="B50" s="5" t="s">
        <v>111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181"/>
      <c r="J50" s="182"/>
      <c r="K50" s="182"/>
      <c r="L50" s="183"/>
      <c r="M50" s="5"/>
      <c r="N50" s="5"/>
      <c r="O50" s="5"/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109">
        <v>0</v>
      </c>
      <c r="W50" s="113"/>
      <c r="X50" s="111">
        <v>10</v>
      </c>
      <c r="Y50" s="5" t="s">
        <v>111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181"/>
      <c r="AH50" s="182"/>
      <c r="AI50" s="182"/>
      <c r="AJ50" s="183"/>
      <c r="AK50" s="5"/>
      <c r="AL50" s="5"/>
      <c r="AM50" s="5"/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</row>
    <row r="51" spans="1:46" x14ac:dyDescent="0.25">
      <c r="A51" s="31">
        <v>11</v>
      </c>
      <c r="B51" s="5" t="s">
        <v>112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181"/>
      <c r="J51" s="182"/>
      <c r="K51" s="182"/>
      <c r="L51" s="183"/>
      <c r="M51" s="5"/>
      <c r="N51" s="5"/>
      <c r="O51" s="5"/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109">
        <v>0</v>
      </c>
      <c r="W51" s="113"/>
      <c r="X51" s="111">
        <v>11</v>
      </c>
      <c r="Y51" s="5" t="s">
        <v>112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181"/>
      <c r="AH51" s="182"/>
      <c r="AI51" s="182"/>
      <c r="AJ51" s="183"/>
      <c r="AK51" s="5"/>
      <c r="AL51" s="5"/>
      <c r="AM51" s="5"/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</row>
    <row r="52" spans="1:46" x14ac:dyDescent="0.25">
      <c r="A52" s="31">
        <v>12</v>
      </c>
      <c r="B52" s="5" t="s">
        <v>113</v>
      </c>
      <c r="C52" s="33">
        <v>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181"/>
      <c r="J52" s="182"/>
      <c r="K52" s="182"/>
      <c r="L52" s="183"/>
      <c r="M52" s="5"/>
      <c r="N52" s="5"/>
      <c r="O52" s="5"/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109">
        <v>0</v>
      </c>
      <c r="W52" s="113"/>
      <c r="X52" s="111">
        <v>12</v>
      </c>
      <c r="Y52" s="5" t="s">
        <v>113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181"/>
      <c r="AH52" s="182"/>
      <c r="AI52" s="182"/>
      <c r="AJ52" s="183"/>
      <c r="AK52" s="5"/>
      <c r="AL52" s="5"/>
      <c r="AM52" s="5"/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</row>
    <row r="53" spans="1:46" ht="15" customHeight="1" x14ac:dyDescent="0.25">
      <c r="A53" s="180" t="s">
        <v>114</v>
      </c>
      <c r="B53" s="180"/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181"/>
      <c r="J53" s="182"/>
      <c r="K53" s="182"/>
      <c r="L53" s="183"/>
      <c r="M53" s="5"/>
      <c r="N53" s="5"/>
      <c r="O53" s="5"/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109">
        <v>0</v>
      </c>
      <c r="W53" s="113"/>
      <c r="X53" s="180" t="s">
        <v>114</v>
      </c>
      <c r="Y53" s="180"/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181"/>
      <c r="AH53" s="182"/>
      <c r="AI53" s="182"/>
      <c r="AJ53" s="183"/>
      <c r="AK53" s="5"/>
      <c r="AL53" s="5"/>
      <c r="AM53" s="5"/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</row>
    <row r="54" spans="1:46" x14ac:dyDescent="0.25"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</row>
    <row r="55" spans="1:46" ht="24" customHeight="1" x14ac:dyDescent="0.25">
      <c r="A55" s="105"/>
      <c r="B55" s="105"/>
      <c r="C55" s="10"/>
      <c r="D55" s="10"/>
      <c r="E55" s="11"/>
      <c r="F55" s="11"/>
      <c r="G55" s="106"/>
      <c r="H55" s="106"/>
      <c r="I55" s="106"/>
      <c r="J55" s="10"/>
      <c r="K55" s="10"/>
      <c r="L55" s="106"/>
      <c r="M55" s="106"/>
      <c r="N55" s="106"/>
      <c r="O55" s="106"/>
      <c r="P55" s="210"/>
      <c r="Q55" s="210"/>
      <c r="R55" s="106"/>
      <c r="S55" s="106"/>
      <c r="T55" s="106"/>
      <c r="U55" s="106"/>
      <c r="V55" s="106"/>
      <c r="X55" s="105"/>
      <c r="Y55" s="105"/>
      <c r="Z55" s="10"/>
      <c r="AA55" s="10"/>
      <c r="AB55" s="10"/>
      <c r="AC55" s="11"/>
      <c r="AD55" s="11"/>
      <c r="AE55" s="106"/>
      <c r="AF55" s="106"/>
      <c r="AG55" s="106"/>
      <c r="AH55" s="10"/>
      <c r="AI55" s="10"/>
      <c r="AJ55" s="106"/>
      <c r="AK55" s="106"/>
      <c r="AL55" s="106"/>
      <c r="AM55" s="106"/>
      <c r="AN55" s="210"/>
      <c r="AO55" s="210"/>
      <c r="AP55" s="106"/>
      <c r="AQ55" s="106"/>
      <c r="AR55" s="106"/>
      <c r="AS55" s="106"/>
      <c r="AT55" s="106"/>
    </row>
    <row r="56" spans="1:46" x14ac:dyDescent="0.25">
      <c r="A56" s="107"/>
      <c r="B56" s="15"/>
      <c r="C56" s="15"/>
      <c r="D56" s="15"/>
      <c r="E56" s="15"/>
      <c r="F56" s="15"/>
      <c r="G56" s="106"/>
      <c r="H56" s="106"/>
      <c r="I56" s="106"/>
      <c r="J56" s="208"/>
      <c r="K56" s="208"/>
      <c r="L56" s="106"/>
      <c r="M56" s="106"/>
      <c r="N56" s="106"/>
      <c r="O56" s="106"/>
      <c r="P56" s="208"/>
      <c r="Q56" s="208"/>
      <c r="R56" s="106"/>
      <c r="S56" s="106"/>
      <c r="T56" s="106"/>
      <c r="U56" s="106"/>
      <c r="V56" s="106"/>
      <c r="X56" s="107"/>
      <c r="Y56" s="15"/>
      <c r="Z56" s="15"/>
      <c r="AA56" s="15"/>
      <c r="AB56" s="15"/>
      <c r="AC56" s="15"/>
      <c r="AD56" s="15"/>
      <c r="AE56" s="106"/>
      <c r="AF56" s="106"/>
      <c r="AG56" s="106"/>
      <c r="AH56" s="208"/>
      <c r="AI56" s="208"/>
      <c r="AJ56" s="106"/>
      <c r="AK56" s="106"/>
      <c r="AL56" s="106"/>
      <c r="AM56" s="106"/>
      <c r="AN56" s="208"/>
      <c r="AO56" s="208"/>
      <c r="AP56" s="106"/>
      <c r="AQ56" s="106"/>
      <c r="AR56" s="106"/>
      <c r="AS56" s="106"/>
      <c r="AT56" s="106"/>
    </row>
    <row r="57" spans="1:46" ht="30.75" customHeight="1" x14ac:dyDescent="0.25">
      <c r="A57" s="107"/>
      <c r="B57" s="15"/>
      <c r="C57" s="15"/>
      <c r="D57" s="107"/>
      <c r="E57" s="207"/>
      <c r="F57" s="207"/>
      <c r="G57" s="106"/>
      <c r="H57" s="106"/>
      <c r="I57" s="106"/>
      <c r="J57" s="208"/>
      <c r="K57" s="208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X57" s="107"/>
      <c r="Y57" s="15"/>
      <c r="Z57" s="15"/>
      <c r="AA57" s="15"/>
      <c r="AB57" s="107"/>
      <c r="AC57" s="207"/>
      <c r="AD57" s="207"/>
      <c r="AE57" s="106"/>
      <c r="AF57" s="106"/>
      <c r="AG57" s="106"/>
      <c r="AH57" s="208"/>
      <c r="AI57" s="208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</row>
    <row r="58" spans="1:46" ht="27" customHeight="1" x14ac:dyDescent="0.25">
      <c r="A58" s="105"/>
      <c r="B58" s="105"/>
      <c r="C58" s="11"/>
      <c r="D58" s="11"/>
      <c r="E58" s="107"/>
      <c r="F58" s="107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X58" s="105"/>
      <c r="Y58" s="105"/>
      <c r="Z58" s="11"/>
      <c r="AA58" s="11"/>
      <c r="AB58" s="11"/>
      <c r="AC58" s="107"/>
      <c r="AD58" s="107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</row>
    <row r="59" spans="1:46" x14ac:dyDescent="0.25">
      <c r="A59" s="209"/>
      <c r="B59" s="209"/>
      <c r="C59" s="209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X59" s="209"/>
      <c r="Y59" s="209"/>
      <c r="Z59" s="209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</row>
    <row r="60" spans="1:46" ht="27.75" customHeight="1" x14ac:dyDescent="0.25">
      <c r="A60" s="206"/>
      <c r="B60" s="206"/>
      <c r="C60" s="206"/>
      <c r="D60" s="206"/>
      <c r="E60" s="206"/>
      <c r="F60" s="206"/>
      <c r="G60" s="206"/>
      <c r="H60" s="206"/>
      <c r="I60" s="206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6"/>
      <c r="U60" s="206"/>
      <c r="V60" s="206"/>
      <c r="W60" s="108"/>
      <c r="X60" s="206"/>
      <c r="Y60" s="206"/>
      <c r="Z60" s="206"/>
      <c r="AA60" s="206"/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</row>
    <row r="61" spans="1:46" ht="15" customHeight="1" x14ac:dyDescent="0.25">
      <c r="A61" s="206"/>
      <c r="B61" s="206"/>
      <c r="C61" s="206"/>
      <c r="D61" s="206"/>
      <c r="E61" s="206"/>
      <c r="F61" s="206"/>
      <c r="G61" s="206"/>
      <c r="H61" s="206"/>
      <c r="I61" s="206"/>
      <c r="J61" s="206"/>
      <c r="K61" s="206"/>
      <c r="L61" s="206"/>
      <c r="M61" s="206"/>
      <c r="N61" s="206"/>
      <c r="O61" s="206"/>
      <c r="P61" s="206"/>
      <c r="Q61" s="206"/>
      <c r="R61" s="206"/>
      <c r="S61" s="206"/>
      <c r="T61" s="206"/>
      <c r="U61" s="206"/>
      <c r="V61" s="206"/>
      <c r="W61" s="108"/>
      <c r="X61" s="206"/>
      <c r="Y61" s="206"/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</row>
    <row r="62" spans="1:46" ht="15" customHeight="1" x14ac:dyDescent="0.25">
      <c r="A62" s="206"/>
      <c r="B62" s="206"/>
      <c r="C62" s="206"/>
      <c r="D62" s="206"/>
      <c r="E62" s="206"/>
      <c r="F62" s="206"/>
      <c r="G62" s="206"/>
      <c r="H62" s="206"/>
      <c r="I62" s="206"/>
      <c r="J62" s="206"/>
      <c r="K62" s="206"/>
      <c r="L62" s="206"/>
      <c r="M62" s="206"/>
      <c r="N62" s="206"/>
      <c r="O62" s="206"/>
      <c r="P62" s="206"/>
      <c r="Q62" s="206"/>
      <c r="R62" s="206"/>
      <c r="S62" s="206"/>
      <c r="T62" s="206"/>
      <c r="U62" s="206"/>
      <c r="V62" s="206"/>
      <c r="W62" s="108"/>
      <c r="X62" s="206"/>
      <c r="Y62" s="206"/>
      <c r="Z62" s="206"/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</row>
    <row r="63" spans="1:46" x14ac:dyDescent="0.25"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</row>
    <row r="64" spans="1:46" s="1" customFormat="1" ht="54" customHeight="1" x14ac:dyDescent="0.25">
      <c r="A64" s="203" t="s">
        <v>252</v>
      </c>
      <c r="B64" s="203"/>
      <c r="C64" s="203"/>
      <c r="D64" s="203"/>
      <c r="E64" s="203"/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112"/>
      <c r="X64" s="203" t="s">
        <v>253</v>
      </c>
      <c r="Y64" s="203"/>
      <c r="Z64" s="203"/>
      <c r="AA64" s="203"/>
      <c r="AB64" s="203"/>
      <c r="AC64" s="203"/>
      <c r="AD64" s="203"/>
      <c r="AE64" s="203"/>
      <c r="AF64" s="203"/>
      <c r="AG64" s="203"/>
      <c r="AH64" s="203"/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</row>
    <row r="65" spans="1:46" s="1" customFormat="1" ht="15.75" customHeight="1" x14ac:dyDescent="0.25">
      <c r="A65" s="204" t="s">
        <v>225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112"/>
      <c r="X65" s="204" t="s">
        <v>225</v>
      </c>
      <c r="Y65" s="204"/>
      <c r="Z65" s="204"/>
      <c r="AA65" s="204"/>
      <c r="AB65" s="204"/>
      <c r="AC65" s="204"/>
      <c r="AD65" s="204"/>
      <c r="AE65" s="204"/>
      <c r="AF65" s="204"/>
      <c r="AG65" s="204"/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</row>
    <row r="66" spans="1:46" s="1" customFormat="1" ht="15.75" customHeight="1" x14ac:dyDescent="0.25">
      <c r="A66" s="205" t="s">
        <v>93</v>
      </c>
      <c r="B66" s="205"/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32"/>
      <c r="X66" s="205" t="s">
        <v>93</v>
      </c>
      <c r="Y66" s="205"/>
      <c r="Z66" s="205"/>
      <c r="AA66" s="205"/>
      <c r="AB66" s="205"/>
      <c r="AC66" s="205"/>
      <c r="AD66" s="205"/>
      <c r="AE66" s="205"/>
      <c r="AF66" s="205"/>
      <c r="AG66" s="205"/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</row>
    <row r="67" spans="1:46" s="1" customFormat="1" ht="15.75" customHeigh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</row>
    <row r="68" spans="1:46" ht="15" customHeight="1" x14ac:dyDescent="0.25">
      <c r="A68" s="180" t="s">
        <v>1</v>
      </c>
      <c r="B68" s="180" t="s">
        <v>94</v>
      </c>
      <c r="C68" s="189" t="s">
        <v>258</v>
      </c>
      <c r="D68" s="190"/>
      <c r="E68" s="190"/>
      <c r="F68" s="190"/>
      <c r="G68" s="190"/>
      <c r="H68" s="191"/>
      <c r="I68" s="195" t="s">
        <v>95</v>
      </c>
      <c r="J68" s="196"/>
      <c r="K68" s="196"/>
      <c r="L68" s="196"/>
      <c r="M68" s="196"/>
      <c r="N68" s="196"/>
      <c r="O68" s="197"/>
      <c r="P68" s="195" t="s">
        <v>96</v>
      </c>
      <c r="Q68" s="196"/>
      <c r="R68" s="196"/>
      <c r="S68" s="196"/>
      <c r="T68" s="196"/>
      <c r="U68" s="196"/>
      <c r="V68" s="197"/>
      <c r="W68" s="113"/>
      <c r="X68" s="211" t="s">
        <v>1</v>
      </c>
      <c r="Y68" s="180" t="s">
        <v>94</v>
      </c>
      <c r="Z68" s="189" t="s">
        <v>258</v>
      </c>
      <c r="AA68" s="190"/>
      <c r="AB68" s="190"/>
      <c r="AC68" s="190"/>
      <c r="AD68" s="190"/>
      <c r="AE68" s="190"/>
      <c r="AF68" s="191"/>
      <c r="AG68" s="195" t="s">
        <v>95</v>
      </c>
      <c r="AH68" s="196"/>
      <c r="AI68" s="196"/>
      <c r="AJ68" s="196"/>
      <c r="AK68" s="196"/>
      <c r="AL68" s="196"/>
      <c r="AM68" s="197"/>
      <c r="AN68" s="195" t="s">
        <v>96</v>
      </c>
      <c r="AO68" s="196"/>
      <c r="AP68" s="196"/>
      <c r="AQ68" s="196"/>
      <c r="AR68" s="196"/>
      <c r="AS68" s="196"/>
      <c r="AT68" s="197"/>
    </row>
    <row r="69" spans="1:46" x14ac:dyDescent="0.25">
      <c r="A69" s="180"/>
      <c r="B69" s="180"/>
      <c r="C69" s="192"/>
      <c r="D69" s="193"/>
      <c r="E69" s="193"/>
      <c r="F69" s="193"/>
      <c r="G69" s="193"/>
      <c r="H69" s="194"/>
      <c r="I69" s="198"/>
      <c r="J69" s="199"/>
      <c r="K69" s="199"/>
      <c r="L69" s="199"/>
      <c r="M69" s="199"/>
      <c r="N69" s="199"/>
      <c r="O69" s="200"/>
      <c r="P69" s="198"/>
      <c r="Q69" s="199"/>
      <c r="R69" s="199"/>
      <c r="S69" s="199"/>
      <c r="T69" s="199"/>
      <c r="U69" s="199"/>
      <c r="V69" s="200"/>
      <c r="W69" s="114"/>
      <c r="X69" s="211"/>
      <c r="Y69" s="180"/>
      <c r="Z69" s="192"/>
      <c r="AA69" s="193"/>
      <c r="AB69" s="193"/>
      <c r="AC69" s="193"/>
      <c r="AD69" s="193"/>
      <c r="AE69" s="193"/>
      <c r="AF69" s="194"/>
      <c r="AG69" s="198"/>
      <c r="AH69" s="199"/>
      <c r="AI69" s="199"/>
      <c r="AJ69" s="199"/>
      <c r="AK69" s="199"/>
      <c r="AL69" s="199"/>
      <c r="AM69" s="200"/>
      <c r="AN69" s="198"/>
      <c r="AO69" s="199"/>
      <c r="AP69" s="199"/>
      <c r="AQ69" s="199"/>
      <c r="AR69" s="199"/>
      <c r="AS69" s="199"/>
      <c r="AT69" s="200"/>
    </row>
    <row r="70" spans="1:46" ht="37.5" customHeight="1" x14ac:dyDescent="0.25">
      <c r="A70" s="180"/>
      <c r="B70" s="180"/>
      <c r="C70" s="195" t="s">
        <v>98</v>
      </c>
      <c r="D70" s="201"/>
      <c r="E70" s="202"/>
      <c r="F70" s="180" t="s">
        <v>99</v>
      </c>
      <c r="G70" s="180"/>
      <c r="H70" s="180" t="s">
        <v>100</v>
      </c>
      <c r="I70" s="195" t="s">
        <v>92</v>
      </c>
      <c r="J70" s="201"/>
      <c r="K70" s="201"/>
      <c r="L70" s="202"/>
      <c r="M70" s="180" t="s">
        <v>92</v>
      </c>
      <c r="N70" s="180"/>
      <c r="O70" s="180" t="s">
        <v>92</v>
      </c>
      <c r="P70" s="195" t="s">
        <v>98</v>
      </c>
      <c r="Q70" s="201"/>
      <c r="R70" s="201"/>
      <c r="S70" s="202"/>
      <c r="T70" s="180" t="s">
        <v>99</v>
      </c>
      <c r="U70" s="180"/>
      <c r="V70" s="212" t="s">
        <v>100</v>
      </c>
      <c r="W70" s="113"/>
      <c r="X70" s="211"/>
      <c r="Y70" s="180"/>
      <c r="Z70" s="195" t="s">
        <v>98</v>
      </c>
      <c r="AA70" s="201"/>
      <c r="AB70" s="201"/>
      <c r="AC70" s="202"/>
      <c r="AD70" s="180" t="s">
        <v>99</v>
      </c>
      <c r="AE70" s="180"/>
      <c r="AF70" s="180" t="s">
        <v>100</v>
      </c>
      <c r="AG70" s="195" t="s">
        <v>92</v>
      </c>
      <c r="AH70" s="201"/>
      <c r="AI70" s="201"/>
      <c r="AJ70" s="202"/>
      <c r="AK70" s="180" t="s">
        <v>92</v>
      </c>
      <c r="AL70" s="180"/>
      <c r="AM70" s="180" t="s">
        <v>92</v>
      </c>
      <c r="AN70" s="195" t="s">
        <v>98</v>
      </c>
      <c r="AO70" s="201"/>
      <c r="AP70" s="201"/>
      <c r="AQ70" s="202"/>
      <c r="AR70" s="180" t="s">
        <v>99</v>
      </c>
      <c r="AS70" s="180"/>
      <c r="AT70" s="180" t="s">
        <v>100</v>
      </c>
    </row>
    <row r="71" spans="1:46" ht="38.25" x14ac:dyDescent="0.25">
      <c r="A71" s="180"/>
      <c r="B71" s="180"/>
      <c r="C71" s="198"/>
      <c r="D71" s="199"/>
      <c r="E71" s="200"/>
      <c r="F71" s="31" t="s">
        <v>97</v>
      </c>
      <c r="G71" s="31" t="s">
        <v>101</v>
      </c>
      <c r="H71" s="180"/>
      <c r="I71" s="198"/>
      <c r="J71" s="199"/>
      <c r="K71" s="199"/>
      <c r="L71" s="200"/>
      <c r="M71" s="31" t="s">
        <v>92</v>
      </c>
      <c r="N71" s="31" t="s">
        <v>92</v>
      </c>
      <c r="O71" s="180"/>
      <c r="P71" s="198"/>
      <c r="Q71" s="199"/>
      <c r="R71" s="199"/>
      <c r="S71" s="200"/>
      <c r="T71" s="31" t="s">
        <v>97</v>
      </c>
      <c r="U71" s="31" t="s">
        <v>101</v>
      </c>
      <c r="V71" s="212"/>
      <c r="W71" s="113"/>
      <c r="X71" s="211"/>
      <c r="Y71" s="180"/>
      <c r="Z71" s="198"/>
      <c r="AA71" s="199"/>
      <c r="AB71" s="199"/>
      <c r="AC71" s="200"/>
      <c r="AD71" s="31" t="s">
        <v>97</v>
      </c>
      <c r="AE71" s="31" t="s">
        <v>101</v>
      </c>
      <c r="AF71" s="180"/>
      <c r="AG71" s="198"/>
      <c r="AH71" s="199"/>
      <c r="AI71" s="199"/>
      <c r="AJ71" s="200"/>
      <c r="AK71" s="31" t="s">
        <v>92</v>
      </c>
      <c r="AL71" s="31" t="s">
        <v>92</v>
      </c>
      <c r="AM71" s="180"/>
      <c r="AN71" s="198"/>
      <c r="AO71" s="199"/>
      <c r="AP71" s="199"/>
      <c r="AQ71" s="200"/>
      <c r="AR71" s="31" t="s">
        <v>97</v>
      </c>
      <c r="AS71" s="31" t="s">
        <v>101</v>
      </c>
      <c r="AT71" s="180"/>
    </row>
    <row r="72" spans="1:46" x14ac:dyDescent="0.25">
      <c r="A72" s="33">
        <v>1</v>
      </c>
      <c r="B72" s="4" t="s">
        <v>102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181"/>
      <c r="J72" s="182"/>
      <c r="K72" s="182"/>
      <c r="L72" s="183"/>
      <c r="M72" s="4"/>
      <c r="N72" s="4"/>
      <c r="O72" s="4"/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109">
        <v>0</v>
      </c>
      <c r="W72" s="113"/>
      <c r="X72" s="110">
        <v>1</v>
      </c>
      <c r="Y72" s="4" t="s">
        <v>102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33">
        <v>0</v>
      </c>
      <c r="AG72" s="181"/>
      <c r="AH72" s="182"/>
      <c r="AI72" s="182"/>
      <c r="AJ72" s="183"/>
      <c r="AK72" s="4"/>
      <c r="AL72" s="4"/>
      <c r="AM72" s="4"/>
      <c r="AN72" s="33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</row>
    <row r="73" spans="1:46" x14ac:dyDescent="0.25">
      <c r="A73" s="31">
        <v>2</v>
      </c>
      <c r="B73" s="5" t="s">
        <v>103</v>
      </c>
      <c r="C73" s="33">
        <v>0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181"/>
      <c r="J73" s="182"/>
      <c r="K73" s="182"/>
      <c r="L73" s="183"/>
      <c r="M73" s="5"/>
      <c r="N73" s="5"/>
      <c r="O73" s="5"/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109">
        <v>0</v>
      </c>
      <c r="W73" s="113"/>
      <c r="X73" s="111">
        <v>2</v>
      </c>
      <c r="Y73" s="5" t="s">
        <v>103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181"/>
      <c r="AH73" s="182"/>
      <c r="AI73" s="182"/>
      <c r="AJ73" s="183"/>
      <c r="AK73" s="5"/>
      <c r="AL73" s="5"/>
      <c r="AM73" s="5"/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</row>
    <row r="74" spans="1:46" x14ac:dyDescent="0.25">
      <c r="A74" s="31">
        <v>3</v>
      </c>
      <c r="B74" s="5" t="s">
        <v>104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181"/>
      <c r="J74" s="182"/>
      <c r="K74" s="182"/>
      <c r="L74" s="183"/>
      <c r="M74" s="5"/>
      <c r="N74" s="5"/>
      <c r="O74" s="5"/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109">
        <v>0</v>
      </c>
      <c r="W74" s="113"/>
      <c r="X74" s="111">
        <v>3</v>
      </c>
      <c r="Y74" s="5" t="s">
        <v>104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33">
        <v>0</v>
      </c>
      <c r="AG74" s="181"/>
      <c r="AH74" s="182"/>
      <c r="AI74" s="182"/>
      <c r="AJ74" s="183"/>
      <c r="AK74" s="5"/>
      <c r="AL74" s="5"/>
      <c r="AM74" s="5"/>
      <c r="AN74" s="33">
        <v>0</v>
      </c>
      <c r="AO74" s="33">
        <v>0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</row>
    <row r="75" spans="1:46" x14ac:dyDescent="0.25">
      <c r="A75" s="31">
        <v>4</v>
      </c>
      <c r="B75" s="5" t="s">
        <v>105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181"/>
      <c r="J75" s="182"/>
      <c r="K75" s="182"/>
      <c r="L75" s="183"/>
      <c r="M75" s="5"/>
      <c r="N75" s="5"/>
      <c r="O75" s="5"/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109">
        <v>0</v>
      </c>
      <c r="W75" s="113"/>
      <c r="X75" s="111">
        <v>4</v>
      </c>
      <c r="Y75" s="5" t="s">
        <v>105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181"/>
      <c r="AH75" s="182"/>
      <c r="AI75" s="182"/>
      <c r="AJ75" s="183"/>
      <c r="AK75" s="5"/>
      <c r="AL75" s="5"/>
      <c r="AM75" s="5"/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</row>
    <row r="76" spans="1:46" x14ac:dyDescent="0.25">
      <c r="A76" s="31">
        <v>5</v>
      </c>
      <c r="B76" s="5" t="s">
        <v>106</v>
      </c>
      <c r="C76" s="33">
        <v>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181"/>
      <c r="J76" s="182"/>
      <c r="K76" s="182"/>
      <c r="L76" s="183"/>
      <c r="M76" s="5"/>
      <c r="N76" s="5"/>
      <c r="O76" s="5"/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109">
        <v>0</v>
      </c>
      <c r="W76" s="113"/>
      <c r="X76" s="111">
        <v>5</v>
      </c>
      <c r="Y76" s="5" t="s">
        <v>106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33">
        <v>0</v>
      </c>
      <c r="AG76" s="181"/>
      <c r="AH76" s="182"/>
      <c r="AI76" s="182"/>
      <c r="AJ76" s="183"/>
      <c r="AK76" s="5"/>
      <c r="AL76" s="5"/>
      <c r="AM76" s="5"/>
      <c r="AN76" s="33">
        <v>0</v>
      </c>
      <c r="AO76" s="33">
        <v>0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</row>
    <row r="77" spans="1:46" x14ac:dyDescent="0.25">
      <c r="A77" s="31">
        <v>6</v>
      </c>
      <c r="B77" s="5" t="s">
        <v>107</v>
      </c>
      <c r="C77" s="33">
        <v>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181"/>
      <c r="J77" s="182"/>
      <c r="K77" s="182"/>
      <c r="L77" s="183"/>
      <c r="M77" s="5"/>
      <c r="N77" s="5"/>
      <c r="O77" s="5"/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109">
        <v>0</v>
      </c>
      <c r="W77" s="113"/>
      <c r="X77" s="111">
        <v>6</v>
      </c>
      <c r="Y77" s="5" t="s">
        <v>107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181"/>
      <c r="AH77" s="182"/>
      <c r="AI77" s="182"/>
      <c r="AJ77" s="183"/>
      <c r="AK77" s="5"/>
      <c r="AL77" s="5"/>
      <c r="AM77" s="5"/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</row>
    <row r="78" spans="1:46" x14ac:dyDescent="0.25">
      <c r="A78" s="31">
        <v>7</v>
      </c>
      <c r="B78" s="5" t="s">
        <v>108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181"/>
      <c r="J78" s="182"/>
      <c r="K78" s="182"/>
      <c r="L78" s="183"/>
      <c r="M78" s="5"/>
      <c r="N78" s="5"/>
      <c r="O78" s="5"/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109">
        <v>0</v>
      </c>
      <c r="W78" s="113"/>
      <c r="X78" s="111">
        <v>7</v>
      </c>
      <c r="Y78" s="5" t="s">
        <v>108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33">
        <v>0</v>
      </c>
      <c r="AG78" s="181"/>
      <c r="AH78" s="182"/>
      <c r="AI78" s="182"/>
      <c r="AJ78" s="183"/>
      <c r="AK78" s="5"/>
      <c r="AL78" s="5"/>
      <c r="AM78" s="5"/>
      <c r="AN78" s="33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</row>
    <row r="79" spans="1:46" x14ac:dyDescent="0.25">
      <c r="A79" s="31">
        <v>8</v>
      </c>
      <c r="B79" s="5" t="s">
        <v>109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181"/>
      <c r="J79" s="182"/>
      <c r="K79" s="182"/>
      <c r="L79" s="183"/>
      <c r="M79" s="5"/>
      <c r="N79" s="5"/>
      <c r="O79" s="5"/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109">
        <v>0</v>
      </c>
      <c r="W79" s="113"/>
      <c r="X79" s="111">
        <v>8</v>
      </c>
      <c r="Y79" s="5" t="s">
        <v>109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33">
        <v>0</v>
      </c>
      <c r="AG79" s="181"/>
      <c r="AH79" s="182"/>
      <c r="AI79" s="182"/>
      <c r="AJ79" s="183"/>
      <c r="AK79" s="5"/>
      <c r="AL79" s="5"/>
      <c r="AM79" s="5"/>
      <c r="AN79" s="33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</row>
    <row r="80" spans="1:46" x14ac:dyDescent="0.25">
      <c r="A80" s="31">
        <v>9</v>
      </c>
      <c r="B80" s="5" t="s">
        <v>110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181"/>
      <c r="J80" s="182"/>
      <c r="K80" s="182"/>
      <c r="L80" s="183"/>
      <c r="M80" s="5"/>
      <c r="N80" s="5"/>
      <c r="O80" s="5"/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109">
        <v>0</v>
      </c>
      <c r="W80" s="113"/>
      <c r="X80" s="111">
        <v>9</v>
      </c>
      <c r="Y80" s="5" t="s">
        <v>110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181"/>
      <c r="AH80" s="182"/>
      <c r="AI80" s="182"/>
      <c r="AJ80" s="183"/>
      <c r="AK80" s="5"/>
      <c r="AL80" s="5"/>
      <c r="AM80" s="5"/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</row>
    <row r="81" spans="1:46" x14ac:dyDescent="0.25">
      <c r="A81" s="31">
        <v>10</v>
      </c>
      <c r="B81" s="5" t="s">
        <v>111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181"/>
      <c r="J81" s="182"/>
      <c r="K81" s="182"/>
      <c r="L81" s="183"/>
      <c r="M81" s="5"/>
      <c r="N81" s="5"/>
      <c r="O81" s="5"/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109">
        <v>0</v>
      </c>
      <c r="W81" s="113"/>
      <c r="X81" s="111">
        <v>10</v>
      </c>
      <c r="Y81" s="5" t="s">
        <v>111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181"/>
      <c r="AH81" s="182"/>
      <c r="AI81" s="182"/>
      <c r="AJ81" s="183"/>
      <c r="AK81" s="5"/>
      <c r="AL81" s="5"/>
      <c r="AM81" s="5"/>
      <c r="AN81" s="33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</row>
    <row r="82" spans="1:46" x14ac:dyDescent="0.25">
      <c r="A82" s="31">
        <v>11</v>
      </c>
      <c r="B82" s="5" t="s">
        <v>112</v>
      </c>
      <c r="C82" s="33">
        <v>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181"/>
      <c r="J82" s="182"/>
      <c r="K82" s="182"/>
      <c r="L82" s="183"/>
      <c r="M82" s="5"/>
      <c r="N82" s="5"/>
      <c r="O82" s="5"/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109">
        <v>0</v>
      </c>
      <c r="W82" s="113"/>
      <c r="X82" s="111">
        <v>11</v>
      </c>
      <c r="Y82" s="5" t="s">
        <v>112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181"/>
      <c r="AH82" s="182"/>
      <c r="AI82" s="182"/>
      <c r="AJ82" s="183"/>
      <c r="AK82" s="5"/>
      <c r="AL82" s="5"/>
      <c r="AM82" s="5"/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</row>
    <row r="83" spans="1:46" x14ac:dyDescent="0.25">
      <c r="A83" s="31">
        <v>12</v>
      </c>
      <c r="B83" s="5" t="s">
        <v>113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181"/>
      <c r="J83" s="182"/>
      <c r="K83" s="182"/>
      <c r="L83" s="183"/>
      <c r="M83" s="5"/>
      <c r="N83" s="5"/>
      <c r="O83" s="5"/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109">
        <v>0</v>
      </c>
      <c r="W83" s="113"/>
      <c r="X83" s="111">
        <v>12</v>
      </c>
      <c r="Y83" s="5" t="s">
        <v>113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181"/>
      <c r="AH83" s="182"/>
      <c r="AI83" s="182"/>
      <c r="AJ83" s="183"/>
      <c r="AK83" s="5"/>
      <c r="AL83" s="5"/>
      <c r="AM83" s="5"/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</row>
    <row r="84" spans="1:46" ht="15" customHeight="1" x14ac:dyDescent="0.25">
      <c r="A84" s="180" t="s">
        <v>114</v>
      </c>
      <c r="B84" s="180"/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181"/>
      <c r="J84" s="182"/>
      <c r="K84" s="182"/>
      <c r="L84" s="183"/>
      <c r="M84" s="5"/>
      <c r="N84" s="5"/>
      <c r="O84" s="5"/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109">
        <v>0</v>
      </c>
      <c r="W84" s="113"/>
      <c r="X84" s="180" t="s">
        <v>114</v>
      </c>
      <c r="Y84" s="180"/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181"/>
      <c r="AH84" s="182"/>
      <c r="AI84" s="182"/>
      <c r="AJ84" s="183"/>
      <c r="AK84" s="5"/>
      <c r="AL84" s="5"/>
      <c r="AM84" s="5"/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</row>
    <row r="85" spans="1:46" x14ac:dyDescent="0.25"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</row>
    <row r="86" spans="1:46" ht="24" customHeight="1" x14ac:dyDescent="0.25">
      <c r="A86" s="105"/>
      <c r="B86" s="105"/>
      <c r="C86" s="10"/>
      <c r="D86" s="10"/>
      <c r="E86" s="11"/>
      <c r="F86" s="11"/>
      <c r="G86" s="106"/>
      <c r="H86" s="106"/>
      <c r="I86" s="106"/>
      <c r="J86" s="10"/>
      <c r="K86" s="10"/>
      <c r="L86" s="106"/>
      <c r="M86" s="106"/>
      <c r="N86" s="106"/>
      <c r="O86" s="106"/>
      <c r="P86" s="210"/>
      <c r="Q86" s="210"/>
      <c r="R86" s="106"/>
      <c r="S86" s="106"/>
      <c r="T86" s="106"/>
      <c r="U86" s="106"/>
      <c r="V86" s="106"/>
      <c r="X86" s="105"/>
      <c r="Y86" s="105"/>
      <c r="Z86" s="10"/>
      <c r="AA86" s="10"/>
      <c r="AB86" s="10"/>
      <c r="AC86" s="11"/>
      <c r="AD86" s="11"/>
      <c r="AE86" s="106"/>
      <c r="AF86" s="106"/>
      <c r="AG86" s="106"/>
      <c r="AH86" s="10"/>
      <c r="AI86" s="10"/>
      <c r="AJ86" s="106"/>
      <c r="AK86" s="106"/>
      <c r="AL86" s="106"/>
      <c r="AM86" s="106"/>
      <c r="AN86" s="210"/>
      <c r="AO86" s="210"/>
      <c r="AP86" s="106"/>
      <c r="AQ86" s="106"/>
      <c r="AR86" s="106"/>
      <c r="AS86" s="106"/>
      <c r="AT86" s="106"/>
    </row>
    <row r="87" spans="1:46" x14ac:dyDescent="0.25">
      <c r="A87" s="107"/>
      <c r="B87" s="15"/>
      <c r="C87" s="15"/>
      <c r="D87" s="15"/>
      <c r="E87" s="15"/>
      <c r="F87" s="15"/>
      <c r="G87" s="106"/>
      <c r="H87" s="106"/>
      <c r="I87" s="106"/>
      <c r="J87" s="208"/>
      <c r="K87" s="208"/>
      <c r="L87" s="106"/>
      <c r="M87" s="106"/>
      <c r="N87" s="106"/>
      <c r="O87" s="106"/>
      <c r="P87" s="208"/>
      <c r="Q87" s="208"/>
      <c r="R87" s="106"/>
      <c r="S87" s="106"/>
      <c r="T87" s="106"/>
      <c r="U87" s="106"/>
      <c r="V87" s="106"/>
      <c r="X87" s="107"/>
      <c r="Y87" s="15"/>
      <c r="Z87" s="15"/>
      <c r="AA87" s="15"/>
      <c r="AB87" s="15"/>
      <c r="AC87" s="15"/>
      <c r="AD87" s="15"/>
      <c r="AE87" s="106"/>
      <c r="AF87" s="106"/>
      <c r="AG87" s="106"/>
      <c r="AH87" s="208"/>
      <c r="AI87" s="208"/>
      <c r="AJ87" s="106"/>
      <c r="AK87" s="106"/>
      <c r="AL87" s="106"/>
      <c r="AM87" s="106"/>
      <c r="AN87" s="208"/>
      <c r="AO87" s="208"/>
      <c r="AP87" s="106"/>
      <c r="AQ87" s="106"/>
      <c r="AR87" s="106"/>
      <c r="AS87" s="106"/>
      <c r="AT87" s="106"/>
    </row>
    <row r="88" spans="1:46" ht="30.75" customHeight="1" x14ac:dyDescent="0.25">
      <c r="A88" s="107"/>
      <c r="B88" s="15"/>
      <c r="C88" s="15"/>
      <c r="D88" s="107"/>
      <c r="E88" s="207"/>
      <c r="F88" s="207"/>
      <c r="G88" s="106"/>
      <c r="H88" s="106"/>
      <c r="I88" s="106"/>
      <c r="J88" s="208"/>
      <c r="K88" s="208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X88" s="107"/>
      <c r="Y88" s="15"/>
      <c r="Z88" s="15"/>
      <c r="AA88" s="15"/>
      <c r="AB88" s="107"/>
      <c r="AC88" s="207"/>
      <c r="AD88" s="207"/>
      <c r="AE88" s="106"/>
      <c r="AF88" s="106"/>
      <c r="AG88" s="106"/>
      <c r="AH88" s="208"/>
      <c r="AI88" s="208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</row>
    <row r="89" spans="1:46" ht="27" customHeight="1" x14ac:dyDescent="0.25">
      <c r="A89" s="105"/>
      <c r="B89" s="105"/>
      <c r="C89" s="11"/>
      <c r="D89" s="11"/>
      <c r="E89" s="107"/>
      <c r="F89" s="107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X89" s="105"/>
      <c r="Y89" s="105"/>
      <c r="Z89" s="11"/>
      <c r="AA89" s="11"/>
      <c r="AB89" s="11"/>
      <c r="AC89" s="107"/>
      <c r="AD89" s="107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</row>
    <row r="90" spans="1:46" x14ac:dyDescent="0.25">
      <c r="A90" s="209"/>
      <c r="B90" s="209"/>
      <c r="C90" s="209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X90" s="209"/>
      <c r="Y90" s="209"/>
      <c r="Z90" s="209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</row>
    <row r="91" spans="1:46" ht="27.75" customHeight="1" x14ac:dyDescent="0.25">
      <c r="A91" s="206"/>
      <c r="B91" s="206"/>
      <c r="C91" s="206"/>
      <c r="D91" s="206"/>
      <c r="E91" s="206"/>
      <c r="F91" s="206"/>
      <c r="G91" s="206"/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06"/>
      <c r="S91" s="206"/>
      <c r="T91" s="206"/>
      <c r="U91" s="206"/>
      <c r="V91" s="206"/>
      <c r="W91" s="108"/>
      <c r="X91" s="206"/>
      <c r="Y91" s="206"/>
      <c r="Z91" s="206"/>
      <c r="AA91" s="206"/>
      <c r="AB91" s="206"/>
      <c r="AC91" s="206"/>
      <c r="AD91" s="206"/>
      <c r="AE91" s="206"/>
      <c r="AF91" s="206"/>
      <c r="AG91" s="206"/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</row>
    <row r="92" spans="1:46" ht="15" customHeight="1" x14ac:dyDescent="0.25">
      <c r="A92" s="206"/>
      <c r="B92" s="206"/>
      <c r="C92" s="206"/>
      <c r="D92" s="206"/>
      <c r="E92" s="206"/>
      <c r="F92" s="206"/>
      <c r="G92" s="206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108"/>
      <c r="X92" s="206"/>
      <c r="Y92" s="206"/>
      <c r="Z92" s="206"/>
      <c r="AA92" s="206"/>
      <c r="AB92" s="206"/>
      <c r="AC92" s="206"/>
      <c r="AD92" s="206"/>
      <c r="AE92" s="206"/>
      <c r="AF92" s="206"/>
      <c r="AG92" s="206"/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</row>
    <row r="93" spans="1:46" ht="15" customHeight="1" x14ac:dyDescent="0.25">
      <c r="A93" s="206"/>
      <c r="B93" s="206"/>
      <c r="C93" s="206"/>
      <c r="D93" s="206"/>
      <c r="E93" s="206"/>
      <c r="F93" s="206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108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</row>
    <row r="94" spans="1:46" ht="52.5" customHeight="1" x14ac:dyDescent="0.25">
      <c r="A94" s="203" t="s">
        <v>254</v>
      </c>
      <c r="B94" s="203"/>
      <c r="C94" s="203"/>
      <c r="D94" s="203"/>
      <c r="E94" s="203"/>
      <c r="F94" s="203"/>
      <c r="G94" s="203"/>
      <c r="H94" s="203"/>
      <c r="I94" s="20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112"/>
      <c r="X94" s="203" t="s">
        <v>254</v>
      </c>
      <c r="Y94" s="203"/>
      <c r="Z94" s="203"/>
      <c r="AA94" s="203"/>
      <c r="AB94" s="203"/>
      <c r="AC94" s="203"/>
      <c r="AD94" s="203"/>
      <c r="AE94" s="203"/>
      <c r="AF94" s="203"/>
      <c r="AG94" s="203"/>
      <c r="AH94" s="203"/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  <c r="AT94" s="149"/>
    </row>
    <row r="95" spans="1:46" ht="15.75" customHeight="1" x14ac:dyDescent="0.25">
      <c r="A95" s="204" t="s">
        <v>225</v>
      </c>
      <c r="B95" s="204"/>
      <c r="C95" s="204"/>
      <c r="D95" s="204"/>
      <c r="E95" s="204"/>
      <c r="F95" s="204"/>
      <c r="G95" s="204"/>
      <c r="H95" s="204"/>
      <c r="I95" s="204"/>
      <c r="J95" s="204"/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112"/>
      <c r="X95" s="204" t="s">
        <v>225</v>
      </c>
      <c r="Y95" s="204"/>
      <c r="Z95" s="204"/>
      <c r="AA95" s="204"/>
      <c r="AB95" s="204"/>
      <c r="AC95" s="204"/>
      <c r="AD95" s="204"/>
      <c r="AE95" s="204"/>
      <c r="AF95" s="204"/>
      <c r="AG95" s="204"/>
      <c r="AH95" s="204"/>
      <c r="AI95" s="204"/>
      <c r="AJ95" s="204"/>
      <c r="AK95" s="204"/>
      <c r="AL95" s="204"/>
      <c r="AM95" s="204"/>
      <c r="AN95" s="204"/>
      <c r="AO95" s="204"/>
      <c r="AP95" s="204"/>
      <c r="AQ95" s="204"/>
      <c r="AR95" s="204"/>
      <c r="AS95" s="204"/>
      <c r="AT95" s="149"/>
    </row>
    <row r="96" spans="1:46" ht="15.75" customHeight="1" x14ac:dyDescent="0.25">
      <c r="A96" s="205" t="s">
        <v>93</v>
      </c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32"/>
      <c r="X96" s="205" t="s">
        <v>93</v>
      </c>
      <c r="Y96" s="205"/>
      <c r="Z96" s="205"/>
      <c r="AA96" s="205"/>
      <c r="AB96" s="205"/>
      <c r="AC96" s="205"/>
      <c r="AD96" s="205"/>
      <c r="AE96" s="205"/>
      <c r="AF96" s="205"/>
      <c r="AG96" s="205"/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150"/>
    </row>
    <row r="97" spans="1:46" ht="15.75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</row>
    <row r="98" spans="1:46" ht="15" customHeight="1" x14ac:dyDescent="0.25">
      <c r="A98" s="180" t="s">
        <v>1</v>
      </c>
      <c r="B98" s="180" t="s">
        <v>94</v>
      </c>
      <c r="C98" s="189" t="s">
        <v>258</v>
      </c>
      <c r="D98" s="190"/>
      <c r="E98" s="190"/>
      <c r="F98" s="190"/>
      <c r="G98" s="190"/>
      <c r="H98" s="191"/>
      <c r="I98" s="195" t="s">
        <v>95</v>
      </c>
      <c r="J98" s="196"/>
      <c r="K98" s="196"/>
      <c r="L98" s="196"/>
      <c r="M98" s="196"/>
      <c r="N98" s="196"/>
      <c r="O98" s="197"/>
      <c r="P98" s="195" t="s">
        <v>96</v>
      </c>
      <c r="Q98" s="196"/>
      <c r="R98" s="196"/>
      <c r="S98" s="196"/>
      <c r="T98" s="196"/>
      <c r="U98" s="196"/>
      <c r="V98" s="197"/>
      <c r="W98" s="113"/>
      <c r="X98" s="180" t="s">
        <v>1</v>
      </c>
      <c r="Y98" s="180" t="s">
        <v>94</v>
      </c>
      <c r="Z98" s="186" t="s">
        <v>258</v>
      </c>
      <c r="AA98" s="186"/>
      <c r="AB98" s="186"/>
      <c r="AC98" s="186"/>
      <c r="AD98" s="186"/>
      <c r="AE98" s="186"/>
      <c r="AF98" s="180" t="s">
        <v>95</v>
      </c>
      <c r="AG98" s="180"/>
      <c r="AH98" s="180"/>
      <c r="AI98" s="180"/>
      <c r="AJ98" s="180"/>
      <c r="AK98" s="180"/>
      <c r="AL98" s="180"/>
      <c r="AM98" s="180" t="s">
        <v>96</v>
      </c>
      <c r="AN98" s="180"/>
      <c r="AO98" s="180"/>
      <c r="AP98" s="180"/>
      <c r="AQ98" s="180"/>
      <c r="AR98" s="180"/>
      <c r="AS98" s="180"/>
      <c r="AT98" s="151"/>
    </row>
    <row r="99" spans="1:46" x14ac:dyDescent="0.25">
      <c r="A99" s="180"/>
      <c r="B99" s="180"/>
      <c r="C99" s="192"/>
      <c r="D99" s="193"/>
      <c r="E99" s="193"/>
      <c r="F99" s="193"/>
      <c r="G99" s="193"/>
      <c r="H99" s="194"/>
      <c r="I99" s="198"/>
      <c r="J99" s="199"/>
      <c r="K99" s="199"/>
      <c r="L99" s="199"/>
      <c r="M99" s="199"/>
      <c r="N99" s="199"/>
      <c r="O99" s="200"/>
      <c r="P99" s="198"/>
      <c r="Q99" s="199"/>
      <c r="R99" s="199"/>
      <c r="S99" s="199"/>
      <c r="T99" s="199"/>
      <c r="U99" s="199"/>
      <c r="V99" s="200"/>
      <c r="W99" s="114"/>
      <c r="X99" s="180"/>
      <c r="Y99" s="180"/>
      <c r="Z99" s="187"/>
      <c r="AA99" s="187"/>
      <c r="AB99" s="187"/>
      <c r="AC99" s="187"/>
      <c r="AD99" s="187"/>
      <c r="AE99" s="187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51"/>
    </row>
    <row r="100" spans="1:46" ht="15" customHeight="1" x14ac:dyDescent="0.25">
      <c r="A100" s="180"/>
      <c r="B100" s="180"/>
      <c r="C100" s="195" t="s">
        <v>98</v>
      </c>
      <c r="D100" s="201"/>
      <c r="E100" s="202"/>
      <c r="F100" s="180" t="s">
        <v>99</v>
      </c>
      <c r="G100" s="180"/>
      <c r="H100" s="180" t="s">
        <v>100</v>
      </c>
      <c r="I100" s="195" t="s">
        <v>92</v>
      </c>
      <c r="J100" s="201"/>
      <c r="K100" s="201"/>
      <c r="L100" s="202"/>
      <c r="M100" s="180" t="s">
        <v>92</v>
      </c>
      <c r="N100" s="180"/>
      <c r="O100" s="180" t="s">
        <v>92</v>
      </c>
      <c r="P100" s="195" t="s">
        <v>98</v>
      </c>
      <c r="Q100" s="201"/>
      <c r="R100" s="201"/>
      <c r="S100" s="202"/>
      <c r="T100" s="180" t="s">
        <v>99</v>
      </c>
      <c r="U100" s="180"/>
      <c r="V100" s="180" t="s">
        <v>100</v>
      </c>
      <c r="W100" s="113"/>
      <c r="X100" s="180"/>
      <c r="Y100" s="180"/>
      <c r="Z100" s="180" t="s">
        <v>98</v>
      </c>
      <c r="AA100" s="188"/>
      <c r="AB100" s="188"/>
      <c r="AC100" s="180" t="s">
        <v>99</v>
      </c>
      <c r="AD100" s="180"/>
      <c r="AE100" s="180" t="s">
        <v>100</v>
      </c>
      <c r="AF100" s="180" t="s">
        <v>92</v>
      </c>
      <c r="AG100" s="188"/>
      <c r="AH100" s="188"/>
      <c r="AI100" s="188"/>
      <c r="AJ100" s="180" t="s">
        <v>92</v>
      </c>
      <c r="AK100" s="180"/>
      <c r="AL100" s="180" t="s">
        <v>92</v>
      </c>
      <c r="AM100" s="180" t="s">
        <v>98</v>
      </c>
      <c r="AN100" s="188"/>
      <c r="AO100" s="188"/>
      <c r="AP100" s="188"/>
      <c r="AQ100" s="180" t="s">
        <v>99</v>
      </c>
      <c r="AR100" s="180"/>
      <c r="AS100" s="180" t="s">
        <v>100</v>
      </c>
      <c r="AT100" s="151"/>
    </row>
    <row r="101" spans="1:46" ht="38.25" x14ac:dyDescent="0.25">
      <c r="A101" s="180"/>
      <c r="B101" s="180"/>
      <c r="C101" s="198"/>
      <c r="D101" s="199"/>
      <c r="E101" s="200"/>
      <c r="F101" s="31" t="s">
        <v>97</v>
      </c>
      <c r="G101" s="31" t="s">
        <v>101</v>
      </c>
      <c r="H101" s="180"/>
      <c r="I101" s="198"/>
      <c r="J101" s="199"/>
      <c r="K101" s="199"/>
      <c r="L101" s="200"/>
      <c r="M101" s="31" t="s">
        <v>92</v>
      </c>
      <c r="N101" s="31" t="s">
        <v>92</v>
      </c>
      <c r="O101" s="180"/>
      <c r="P101" s="198"/>
      <c r="Q101" s="199"/>
      <c r="R101" s="199"/>
      <c r="S101" s="200"/>
      <c r="T101" s="31" t="s">
        <v>97</v>
      </c>
      <c r="U101" s="31" t="s">
        <v>101</v>
      </c>
      <c r="V101" s="180"/>
      <c r="W101" s="113"/>
      <c r="X101" s="180"/>
      <c r="Y101" s="180"/>
      <c r="Z101" s="188"/>
      <c r="AA101" s="188"/>
      <c r="AB101" s="188"/>
      <c r="AC101" s="137" t="s">
        <v>97</v>
      </c>
      <c r="AD101" s="137" t="s">
        <v>101</v>
      </c>
      <c r="AE101" s="180"/>
      <c r="AF101" s="188"/>
      <c r="AG101" s="188"/>
      <c r="AH101" s="188"/>
      <c r="AI101" s="188"/>
      <c r="AJ101" s="137" t="s">
        <v>92</v>
      </c>
      <c r="AK101" s="137" t="s">
        <v>92</v>
      </c>
      <c r="AL101" s="180"/>
      <c r="AM101" s="188"/>
      <c r="AN101" s="188"/>
      <c r="AO101" s="188"/>
      <c r="AP101" s="188"/>
      <c r="AQ101" s="137" t="s">
        <v>97</v>
      </c>
      <c r="AR101" s="137" t="s">
        <v>101</v>
      </c>
      <c r="AS101" s="180"/>
      <c r="AT101" s="151"/>
    </row>
    <row r="102" spans="1:46" x14ac:dyDescent="0.25">
      <c r="A102" s="33">
        <v>1</v>
      </c>
      <c r="B102" s="4" t="s">
        <v>102</v>
      </c>
      <c r="C102" s="33">
        <v>0</v>
      </c>
      <c r="D102" s="33">
        <v>1</v>
      </c>
      <c r="E102" s="33">
        <v>1</v>
      </c>
      <c r="F102" s="33">
        <v>0</v>
      </c>
      <c r="G102" s="33">
        <v>0</v>
      </c>
      <c r="H102" s="33">
        <v>0</v>
      </c>
      <c r="I102" s="181"/>
      <c r="J102" s="182"/>
      <c r="K102" s="182"/>
      <c r="L102" s="183"/>
      <c r="M102" s="4"/>
      <c r="N102" s="4"/>
      <c r="O102" s="4"/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113"/>
      <c r="X102" s="137">
        <v>1</v>
      </c>
      <c r="Y102" s="5" t="s">
        <v>102</v>
      </c>
      <c r="Z102" s="137">
        <v>0</v>
      </c>
      <c r="AA102" s="137">
        <v>1</v>
      </c>
      <c r="AB102" s="137">
        <v>1</v>
      </c>
      <c r="AC102" s="137">
        <v>0</v>
      </c>
      <c r="AD102" s="137">
        <v>0</v>
      </c>
      <c r="AE102" s="137">
        <v>0</v>
      </c>
      <c r="AF102" s="184"/>
      <c r="AG102" s="185"/>
      <c r="AH102" s="185"/>
      <c r="AI102" s="185"/>
      <c r="AJ102" s="5"/>
      <c r="AK102" s="5"/>
      <c r="AL102" s="5"/>
      <c r="AM102" s="137">
        <v>0</v>
      </c>
      <c r="AN102" s="137">
        <v>0</v>
      </c>
      <c r="AO102" s="137">
        <v>0</v>
      </c>
      <c r="AP102" s="137">
        <v>0</v>
      </c>
      <c r="AQ102" s="137">
        <v>0</v>
      </c>
      <c r="AR102" s="137">
        <v>0</v>
      </c>
      <c r="AS102" s="137">
        <v>0</v>
      </c>
      <c r="AT102" s="138"/>
    </row>
    <row r="103" spans="1:46" x14ac:dyDescent="0.25">
      <c r="A103" s="31">
        <v>2</v>
      </c>
      <c r="B103" s="5" t="s">
        <v>103</v>
      </c>
      <c r="C103" s="33">
        <v>0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181"/>
      <c r="J103" s="182"/>
      <c r="K103" s="182"/>
      <c r="L103" s="183"/>
      <c r="M103" s="5"/>
      <c r="N103" s="5"/>
      <c r="O103" s="5"/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113"/>
      <c r="X103" s="137">
        <v>2</v>
      </c>
      <c r="Y103" s="5" t="s">
        <v>103</v>
      </c>
      <c r="Z103" s="137">
        <v>0</v>
      </c>
      <c r="AA103" s="137">
        <v>0</v>
      </c>
      <c r="AB103" s="137">
        <v>0</v>
      </c>
      <c r="AC103" s="137">
        <v>0</v>
      </c>
      <c r="AD103" s="137">
        <v>0</v>
      </c>
      <c r="AE103" s="137">
        <v>0</v>
      </c>
      <c r="AF103" s="184"/>
      <c r="AG103" s="185"/>
      <c r="AH103" s="185"/>
      <c r="AI103" s="185"/>
      <c r="AJ103" s="5"/>
      <c r="AK103" s="5"/>
      <c r="AL103" s="5"/>
      <c r="AM103" s="137">
        <v>0</v>
      </c>
      <c r="AN103" s="137">
        <v>0</v>
      </c>
      <c r="AO103" s="137">
        <v>0</v>
      </c>
      <c r="AP103" s="137">
        <v>0</v>
      </c>
      <c r="AQ103" s="137">
        <v>0</v>
      </c>
      <c r="AR103" s="137">
        <v>0</v>
      </c>
      <c r="AS103" s="137">
        <v>0</v>
      </c>
      <c r="AT103" s="138"/>
    </row>
    <row r="104" spans="1:46" x14ac:dyDescent="0.25">
      <c r="A104" s="31">
        <v>3</v>
      </c>
      <c r="B104" s="5" t="s">
        <v>104</v>
      </c>
      <c r="C104" s="33">
        <v>0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181"/>
      <c r="J104" s="182"/>
      <c r="K104" s="182"/>
      <c r="L104" s="183"/>
      <c r="M104" s="5"/>
      <c r="N104" s="5"/>
      <c r="O104" s="5"/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113"/>
      <c r="X104" s="137">
        <v>3</v>
      </c>
      <c r="Y104" s="5" t="s">
        <v>104</v>
      </c>
      <c r="Z104" s="137">
        <v>0</v>
      </c>
      <c r="AA104" s="137">
        <v>0</v>
      </c>
      <c r="AB104" s="137">
        <v>0</v>
      </c>
      <c r="AC104" s="137">
        <v>0</v>
      </c>
      <c r="AD104" s="137">
        <v>0</v>
      </c>
      <c r="AE104" s="137">
        <v>0</v>
      </c>
      <c r="AF104" s="184"/>
      <c r="AG104" s="185"/>
      <c r="AH104" s="185"/>
      <c r="AI104" s="185"/>
      <c r="AJ104" s="5"/>
      <c r="AK104" s="5"/>
      <c r="AL104" s="5"/>
      <c r="AM104" s="137">
        <v>0</v>
      </c>
      <c r="AN104" s="137">
        <v>0</v>
      </c>
      <c r="AO104" s="137">
        <v>0</v>
      </c>
      <c r="AP104" s="137">
        <v>0</v>
      </c>
      <c r="AQ104" s="137">
        <v>0</v>
      </c>
      <c r="AR104" s="137">
        <v>0</v>
      </c>
      <c r="AS104" s="137">
        <v>0</v>
      </c>
      <c r="AT104" s="138"/>
    </row>
    <row r="105" spans="1:46" x14ac:dyDescent="0.25">
      <c r="A105" s="31">
        <v>4</v>
      </c>
      <c r="B105" s="5" t="s">
        <v>105</v>
      </c>
      <c r="C105" s="33">
        <v>0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181"/>
      <c r="J105" s="182"/>
      <c r="K105" s="182"/>
      <c r="L105" s="183"/>
      <c r="M105" s="5"/>
      <c r="N105" s="5"/>
      <c r="O105" s="5"/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113"/>
      <c r="X105" s="137">
        <v>4</v>
      </c>
      <c r="Y105" s="5" t="s">
        <v>105</v>
      </c>
      <c r="Z105" s="137">
        <v>0</v>
      </c>
      <c r="AA105" s="137">
        <v>0</v>
      </c>
      <c r="AB105" s="137">
        <v>0</v>
      </c>
      <c r="AC105" s="137">
        <v>0</v>
      </c>
      <c r="AD105" s="137">
        <v>0</v>
      </c>
      <c r="AE105" s="137">
        <v>0</v>
      </c>
      <c r="AF105" s="184"/>
      <c r="AG105" s="185"/>
      <c r="AH105" s="185"/>
      <c r="AI105" s="185"/>
      <c r="AJ105" s="5"/>
      <c r="AK105" s="5"/>
      <c r="AL105" s="5"/>
      <c r="AM105" s="137">
        <v>0</v>
      </c>
      <c r="AN105" s="137">
        <v>0</v>
      </c>
      <c r="AO105" s="137">
        <v>0</v>
      </c>
      <c r="AP105" s="137">
        <v>0</v>
      </c>
      <c r="AQ105" s="137">
        <v>0</v>
      </c>
      <c r="AR105" s="137">
        <v>0</v>
      </c>
      <c r="AS105" s="137">
        <v>0</v>
      </c>
      <c r="AT105" s="138"/>
    </row>
    <row r="106" spans="1:46" x14ac:dyDescent="0.25">
      <c r="A106" s="31">
        <v>5</v>
      </c>
      <c r="B106" s="5" t="s">
        <v>106</v>
      </c>
      <c r="C106" s="33">
        <v>0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181"/>
      <c r="J106" s="182"/>
      <c r="K106" s="182"/>
      <c r="L106" s="183"/>
      <c r="M106" s="5"/>
      <c r="N106" s="5"/>
      <c r="O106" s="5"/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113"/>
      <c r="X106" s="137">
        <v>5</v>
      </c>
      <c r="Y106" s="5" t="s">
        <v>106</v>
      </c>
      <c r="Z106" s="137">
        <v>0</v>
      </c>
      <c r="AA106" s="137">
        <v>0</v>
      </c>
      <c r="AB106" s="137">
        <v>0</v>
      </c>
      <c r="AC106" s="137">
        <v>0</v>
      </c>
      <c r="AD106" s="137">
        <v>0</v>
      </c>
      <c r="AE106" s="137">
        <v>0</v>
      </c>
      <c r="AF106" s="184"/>
      <c r="AG106" s="185"/>
      <c r="AH106" s="185"/>
      <c r="AI106" s="185"/>
      <c r="AJ106" s="5"/>
      <c r="AK106" s="5"/>
      <c r="AL106" s="5"/>
      <c r="AM106" s="137">
        <v>0</v>
      </c>
      <c r="AN106" s="137">
        <v>0</v>
      </c>
      <c r="AO106" s="137">
        <v>0</v>
      </c>
      <c r="AP106" s="137">
        <v>0</v>
      </c>
      <c r="AQ106" s="137">
        <v>0</v>
      </c>
      <c r="AR106" s="137">
        <v>0</v>
      </c>
      <c r="AS106" s="137">
        <v>0</v>
      </c>
      <c r="AT106" s="138"/>
    </row>
    <row r="107" spans="1:46" x14ac:dyDescent="0.25">
      <c r="A107" s="31">
        <v>6</v>
      </c>
      <c r="B107" s="5" t="s">
        <v>107</v>
      </c>
      <c r="C107" s="33">
        <v>0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181"/>
      <c r="J107" s="182"/>
      <c r="K107" s="182"/>
      <c r="L107" s="183"/>
      <c r="M107" s="5"/>
      <c r="N107" s="5"/>
      <c r="O107" s="5"/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113"/>
      <c r="X107" s="137">
        <v>6</v>
      </c>
      <c r="Y107" s="5" t="s">
        <v>107</v>
      </c>
      <c r="Z107" s="137">
        <v>0</v>
      </c>
      <c r="AA107" s="137">
        <v>0</v>
      </c>
      <c r="AB107" s="137">
        <v>0</v>
      </c>
      <c r="AC107" s="137">
        <v>0</v>
      </c>
      <c r="AD107" s="137">
        <v>0</v>
      </c>
      <c r="AE107" s="137">
        <v>0</v>
      </c>
      <c r="AF107" s="184"/>
      <c r="AG107" s="185"/>
      <c r="AH107" s="185"/>
      <c r="AI107" s="185"/>
      <c r="AJ107" s="5"/>
      <c r="AK107" s="5"/>
      <c r="AL107" s="5"/>
      <c r="AM107" s="137">
        <v>0</v>
      </c>
      <c r="AN107" s="137">
        <v>0</v>
      </c>
      <c r="AO107" s="137">
        <v>0</v>
      </c>
      <c r="AP107" s="137">
        <v>0</v>
      </c>
      <c r="AQ107" s="137">
        <v>0</v>
      </c>
      <c r="AR107" s="137">
        <v>0</v>
      </c>
      <c r="AS107" s="137">
        <v>0</v>
      </c>
      <c r="AT107" s="138"/>
    </row>
    <row r="108" spans="1:46" x14ac:dyDescent="0.25">
      <c r="A108" s="31">
        <v>7</v>
      </c>
      <c r="B108" s="5" t="s">
        <v>108</v>
      </c>
      <c r="C108" s="33">
        <v>0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181"/>
      <c r="J108" s="182"/>
      <c r="K108" s="182"/>
      <c r="L108" s="183"/>
      <c r="M108" s="5"/>
      <c r="N108" s="5"/>
      <c r="O108" s="5"/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113"/>
      <c r="X108" s="137">
        <v>7</v>
      </c>
      <c r="Y108" s="5" t="s">
        <v>108</v>
      </c>
      <c r="Z108" s="137">
        <v>0</v>
      </c>
      <c r="AA108" s="137">
        <v>0</v>
      </c>
      <c r="AB108" s="137">
        <v>0</v>
      </c>
      <c r="AC108" s="137">
        <v>0</v>
      </c>
      <c r="AD108" s="137">
        <v>0</v>
      </c>
      <c r="AE108" s="137">
        <v>0</v>
      </c>
      <c r="AF108" s="184"/>
      <c r="AG108" s="185"/>
      <c r="AH108" s="185"/>
      <c r="AI108" s="185"/>
      <c r="AJ108" s="5"/>
      <c r="AK108" s="5"/>
      <c r="AL108" s="5"/>
      <c r="AM108" s="137">
        <v>0</v>
      </c>
      <c r="AN108" s="137">
        <v>0</v>
      </c>
      <c r="AO108" s="137">
        <v>0</v>
      </c>
      <c r="AP108" s="137">
        <v>0</v>
      </c>
      <c r="AQ108" s="137">
        <v>0</v>
      </c>
      <c r="AR108" s="137">
        <v>0</v>
      </c>
      <c r="AS108" s="137">
        <v>0</v>
      </c>
      <c r="AT108" s="138"/>
    </row>
    <row r="109" spans="1:46" x14ac:dyDescent="0.25">
      <c r="A109" s="31">
        <v>8</v>
      </c>
      <c r="B109" s="5" t="s">
        <v>109</v>
      </c>
      <c r="C109" s="33">
        <v>0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181"/>
      <c r="J109" s="182"/>
      <c r="K109" s="182"/>
      <c r="L109" s="183"/>
      <c r="M109" s="5"/>
      <c r="N109" s="5"/>
      <c r="O109" s="5"/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113"/>
      <c r="X109" s="137">
        <v>8</v>
      </c>
      <c r="Y109" s="5" t="s">
        <v>109</v>
      </c>
      <c r="Z109" s="137">
        <v>0</v>
      </c>
      <c r="AA109" s="137">
        <v>0</v>
      </c>
      <c r="AB109" s="137">
        <v>0</v>
      </c>
      <c r="AC109" s="137">
        <v>0</v>
      </c>
      <c r="AD109" s="137">
        <v>0</v>
      </c>
      <c r="AE109" s="137">
        <v>0</v>
      </c>
      <c r="AF109" s="184"/>
      <c r="AG109" s="185"/>
      <c r="AH109" s="185"/>
      <c r="AI109" s="185"/>
      <c r="AJ109" s="5"/>
      <c r="AK109" s="5"/>
      <c r="AL109" s="5"/>
      <c r="AM109" s="137">
        <v>0</v>
      </c>
      <c r="AN109" s="137">
        <v>0</v>
      </c>
      <c r="AO109" s="137">
        <v>0</v>
      </c>
      <c r="AP109" s="137">
        <v>0</v>
      </c>
      <c r="AQ109" s="137">
        <v>0</v>
      </c>
      <c r="AR109" s="137">
        <v>0</v>
      </c>
      <c r="AS109" s="137">
        <v>0</v>
      </c>
      <c r="AT109" s="138"/>
    </row>
    <row r="110" spans="1:46" x14ac:dyDescent="0.25">
      <c r="A110" s="31">
        <v>9</v>
      </c>
      <c r="B110" s="5" t="s">
        <v>110</v>
      </c>
      <c r="C110" s="33">
        <v>0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181"/>
      <c r="J110" s="182"/>
      <c r="K110" s="182"/>
      <c r="L110" s="183"/>
      <c r="M110" s="5"/>
      <c r="N110" s="5"/>
      <c r="O110" s="5"/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113"/>
      <c r="X110" s="137">
        <v>9</v>
      </c>
      <c r="Y110" s="5" t="s">
        <v>110</v>
      </c>
      <c r="Z110" s="137">
        <v>0</v>
      </c>
      <c r="AA110" s="137">
        <v>0</v>
      </c>
      <c r="AB110" s="137">
        <v>0</v>
      </c>
      <c r="AC110" s="137">
        <v>0</v>
      </c>
      <c r="AD110" s="137">
        <v>0</v>
      </c>
      <c r="AE110" s="137">
        <v>0</v>
      </c>
      <c r="AF110" s="184"/>
      <c r="AG110" s="185"/>
      <c r="AH110" s="185"/>
      <c r="AI110" s="185"/>
      <c r="AJ110" s="5"/>
      <c r="AK110" s="5"/>
      <c r="AL110" s="5"/>
      <c r="AM110" s="137">
        <v>0</v>
      </c>
      <c r="AN110" s="137">
        <v>0</v>
      </c>
      <c r="AO110" s="137">
        <v>0</v>
      </c>
      <c r="AP110" s="137">
        <v>0</v>
      </c>
      <c r="AQ110" s="137">
        <v>0</v>
      </c>
      <c r="AR110" s="137">
        <v>0</v>
      </c>
      <c r="AS110" s="137">
        <v>0</v>
      </c>
      <c r="AT110" s="138"/>
    </row>
    <row r="111" spans="1:46" x14ac:dyDescent="0.25">
      <c r="A111" s="31">
        <v>10</v>
      </c>
      <c r="B111" s="5" t="s">
        <v>111</v>
      </c>
      <c r="C111" s="33">
        <v>0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181"/>
      <c r="J111" s="182"/>
      <c r="K111" s="182"/>
      <c r="L111" s="183"/>
      <c r="M111" s="5"/>
      <c r="N111" s="5"/>
      <c r="O111" s="5"/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113"/>
      <c r="X111" s="137">
        <v>10</v>
      </c>
      <c r="Y111" s="5" t="s">
        <v>111</v>
      </c>
      <c r="Z111" s="137">
        <v>0</v>
      </c>
      <c r="AA111" s="137">
        <v>0</v>
      </c>
      <c r="AB111" s="137">
        <v>0</v>
      </c>
      <c r="AC111" s="137">
        <v>0</v>
      </c>
      <c r="AD111" s="137">
        <v>0</v>
      </c>
      <c r="AE111" s="137">
        <v>0</v>
      </c>
      <c r="AF111" s="184"/>
      <c r="AG111" s="185"/>
      <c r="AH111" s="185"/>
      <c r="AI111" s="185"/>
      <c r="AJ111" s="5"/>
      <c r="AK111" s="5"/>
      <c r="AL111" s="5"/>
      <c r="AM111" s="137">
        <v>0</v>
      </c>
      <c r="AN111" s="137">
        <v>0</v>
      </c>
      <c r="AO111" s="137">
        <v>0</v>
      </c>
      <c r="AP111" s="137">
        <v>0</v>
      </c>
      <c r="AQ111" s="137">
        <v>0</v>
      </c>
      <c r="AR111" s="137">
        <v>0</v>
      </c>
      <c r="AS111" s="137">
        <v>0</v>
      </c>
      <c r="AT111" s="138"/>
    </row>
    <row r="112" spans="1:46" x14ac:dyDescent="0.25">
      <c r="A112" s="31">
        <v>11</v>
      </c>
      <c r="B112" s="5" t="s">
        <v>112</v>
      </c>
      <c r="C112" s="33">
        <v>0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181"/>
      <c r="J112" s="182"/>
      <c r="K112" s="182"/>
      <c r="L112" s="183"/>
      <c r="M112" s="5"/>
      <c r="N112" s="5"/>
      <c r="O112" s="5"/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113"/>
      <c r="X112" s="137">
        <v>11</v>
      </c>
      <c r="Y112" s="5" t="s">
        <v>112</v>
      </c>
      <c r="Z112" s="137">
        <v>0</v>
      </c>
      <c r="AA112" s="137">
        <v>0</v>
      </c>
      <c r="AB112" s="137">
        <v>0</v>
      </c>
      <c r="AC112" s="137">
        <v>0</v>
      </c>
      <c r="AD112" s="137">
        <v>0</v>
      </c>
      <c r="AE112" s="137">
        <v>0</v>
      </c>
      <c r="AF112" s="184"/>
      <c r="AG112" s="185"/>
      <c r="AH112" s="185"/>
      <c r="AI112" s="185"/>
      <c r="AJ112" s="5"/>
      <c r="AK112" s="5"/>
      <c r="AL112" s="5"/>
      <c r="AM112" s="137">
        <v>0</v>
      </c>
      <c r="AN112" s="137">
        <v>0</v>
      </c>
      <c r="AO112" s="137">
        <v>0</v>
      </c>
      <c r="AP112" s="137">
        <v>0</v>
      </c>
      <c r="AQ112" s="137">
        <v>0</v>
      </c>
      <c r="AR112" s="137">
        <v>0</v>
      </c>
      <c r="AS112" s="137">
        <v>0</v>
      </c>
      <c r="AT112" s="138"/>
    </row>
    <row r="113" spans="1:46" x14ac:dyDescent="0.25">
      <c r="A113" s="31">
        <v>12</v>
      </c>
      <c r="B113" s="5" t="s">
        <v>113</v>
      </c>
      <c r="C113" s="33">
        <v>0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181"/>
      <c r="J113" s="182"/>
      <c r="K113" s="182"/>
      <c r="L113" s="183"/>
      <c r="M113" s="5"/>
      <c r="N113" s="5"/>
      <c r="O113" s="5"/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113"/>
      <c r="X113" s="137">
        <v>12</v>
      </c>
      <c r="Y113" s="5" t="s">
        <v>113</v>
      </c>
      <c r="Z113" s="137">
        <v>0</v>
      </c>
      <c r="AA113" s="137">
        <v>0</v>
      </c>
      <c r="AB113" s="137">
        <v>0</v>
      </c>
      <c r="AC113" s="137">
        <v>0</v>
      </c>
      <c r="AD113" s="137">
        <v>0</v>
      </c>
      <c r="AE113" s="137">
        <v>0</v>
      </c>
      <c r="AF113" s="184"/>
      <c r="AG113" s="185"/>
      <c r="AH113" s="185"/>
      <c r="AI113" s="185"/>
      <c r="AJ113" s="5"/>
      <c r="AK113" s="5"/>
      <c r="AL113" s="5"/>
      <c r="AM113" s="137">
        <v>0</v>
      </c>
      <c r="AN113" s="137">
        <v>0</v>
      </c>
      <c r="AO113" s="137">
        <v>0</v>
      </c>
      <c r="AP113" s="137">
        <v>0</v>
      </c>
      <c r="AQ113" s="137">
        <v>0</v>
      </c>
      <c r="AR113" s="137">
        <v>0</v>
      </c>
      <c r="AS113" s="137">
        <v>0</v>
      </c>
      <c r="AT113" s="138"/>
    </row>
    <row r="114" spans="1:46" ht="17.25" customHeight="1" x14ac:dyDescent="0.25">
      <c r="A114" s="180" t="s">
        <v>114</v>
      </c>
      <c r="B114" s="180"/>
      <c r="C114" s="33">
        <f t="shared" ref="C114:E114" si="0">SUM(C102:C113)</f>
        <v>0</v>
      </c>
      <c r="D114" s="33">
        <f t="shared" si="0"/>
        <v>1</v>
      </c>
      <c r="E114" s="33">
        <f t="shared" si="0"/>
        <v>1</v>
      </c>
      <c r="F114" s="33">
        <f>SUM(F102:F113)</f>
        <v>0</v>
      </c>
      <c r="G114" s="33">
        <v>0</v>
      </c>
      <c r="H114" s="33">
        <v>0</v>
      </c>
      <c r="I114" s="181"/>
      <c r="J114" s="182"/>
      <c r="K114" s="182"/>
      <c r="L114" s="183"/>
      <c r="M114" s="5"/>
      <c r="N114" s="5"/>
      <c r="O114" s="5"/>
      <c r="P114" s="33">
        <f>SUM(P102:P113)</f>
        <v>0</v>
      </c>
      <c r="Q114" s="33">
        <v>0</v>
      </c>
      <c r="R114" s="33">
        <v>0</v>
      </c>
      <c r="S114" s="33">
        <v>0</v>
      </c>
      <c r="T114" s="33">
        <f>SUM(T102:T113)</f>
        <v>0</v>
      </c>
      <c r="U114" s="33">
        <v>0</v>
      </c>
      <c r="V114" s="109">
        <v>0</v>
      </c>
      <c r="W114" s="113"/>
      <c r="X114" s="180" t="s">
        <v>114</v>
      </c>
      <c r="Y114" s="180"/>
      <c r="Z114" s="137">
        <f t="shared" ref="Z114:AB114" si="1">SUM(Z102:Z113)</f>
        <v>0</v>
      </c>
      <c r="AA114" s="137">
        <f t="shared" si="1"/>
        <v>1</v>
      </c>
      <c r="AB114" s="137">
        <f t="shared" si="1"/>
        <v>1</v>
      </c>
      <c r="AC114" s="137">
        <f>SUM(AC102:AC113)</f>
        <v>0</v>
      </c>
      <c r="AD114" s="137">
        <v>0</v>
      </c>
      <c r="AE114" s="137">
        <v>0</v>
      </c>
      <c r="AF114" s="184"/>
      <c r="AG114" s="185"/>
      <c r="AH114" s="185"/>
      <c r="AI114" s="185"/>
      <c r="AJ114" s="5"/>
      <c r="AK114" s="5"/>
      <c r="AL114" s="5"/>
      <c r="AM114" s="137">
        <f>SUM(AM102:AM113)</f>
        <v>0</v>
      </c>
      <c r="AN114" s="137">
        <v>0</v>
      </c>
      <c r="AO114" s="137">
        <v>0</v>
      </c>
      <c r="AP114" s="137">
        <v>0</v>
      </c>
      <c r="AQ114" s="137">
        <f>SUM(AQ102:AQ113)</f>
        <v>0</v>
      </c>
      <c r="AR114" s="137">
        <v>0</v>
      </c>
      <c r="AS114" s="137">
        <v>0</v>
      </c>
      <c r="AT114" s="138"/>
    </row>
    <row r="115" spans="1:46" x14ac:dyDescent="0.25"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</row>
    <row r="116" spans="1:46" s="77" customFormat="1" ht="15.75" x14ac:dyDescent="0.25">
      <c r="A116" s="73"/>
      <c r="B116" s="73"/>
      <c r="C116" s="73"/>
      <c r="D116" s="73"/>
      <c r="E116" s="73"/>
      <c r="F116" s="73"/>
      <c r="H116" s="73"/>
      <c r="I116" s="73"/>
      <c r="J116" s="73"/>
      <c r="K116" s="73"/>
      <c r="L116" s="73"/>
      <c r="M116" s="73"/>
      <c r="N116" s="73"/>
      <c r="X116" s="136"/>
      <c r="Y116" s="136"/>
      <c r="Z116" s="136"/>
      <c r="AA116" s="136"/>
      <c r="AB116" s="136"/>
      <c r="AC116" s="136"/>
      <c r="AE116" s="136"/>
      <c r="AF116" s="136"/>
      <c r="AG116" s="136"/>
      <c r="AH116" s="136"/>
      <c r="AI116" s="136"/>
      <c r="AJ116" s="136"/>
      <c r="AK116" s="136"/>
    </row>
    <row r="117" spans="1:46" s="77" customFormat="1" ht="15.75" x14ac:dyDescent="0.25">
      <c r="A117" s="179" t="s">
        <v>227</v>
      </c>
      <c r="B117" s="179"/>
      <c r="C117" s="179"/>
      <c r="D117" s="115"/>
      <c r="E117" s="116"/>
      <c r="F117" s="117"/>
      <c r="G117" s="116"/>
      <c r="H117" s="73"/>
      <c r="I117" s="73"/>
      <c r="J117" s="73"/>
      <c r="K117" s="73"/>
      <c r="L117" s="73"/>
      <c r="M117" s="73"/>
      <c r="N117" s="73"/>
      <c r="P117" s="77" t="s">
        <v>226</v>
      </c>
      <c r="X117" s="179" t="s">
        <v>227</v>
      </c>
      <c r="Y117" s="179"/>
      <c r="Z117" s="179"/>
      <c r="AA117" s="115"/>
      <c r="AB117" s="116"/>
      <c r="AC117" s="117"/>
      <c r="AD117" s="116"/>
      <c r="AE117" s="136"/>
      <c r="AF117" s="136" t="s">
        <v>226</v>
      </c>
      <c r="AG117" s="136"/>
      <c r="AH117" s="136"/>
      <c r="AI117" s="136"/>
      <c r="AJ117" s="136"/>
      <c r="AK117" s="136"/>
      <c r="AM117" s="77" t="s">
        <v>226</v>
      </c>
    </row>
    <row r="118" spans="1:46" s="77" customFormat="1" ht="15.75" x14ac:dyDescent="0.25">
      <c r="A118" s="73"/>
      <c r="B118" s="73"/>
      <c r="C118" s="74"/>
      <c r="D118" s="81"/>
      <c r="E118" s="10"/>
      <c r="F118" s="75"/>
      <c r="G118" s="10"/>
      <c r="H118" s="73"/>
      <c r="I118" s="73"/>
      <c r="J118" s="73"/>
      <c r="K118" s="73"/>
      <c r="L118" s="73"/>
      <c r="M118" s="73"/>
      <c r="N118" s="73"/>
    </row>
    <row r="119" spans="1:46" s="77" customFormat="1" ht="15.75" x14ac:dyDescent="0.25">
      <c r="A119" s="73"/>
      <c r="B119" s="73"/>
      <c r="C119" s="74"/>
      <c r="D119" s="81"/>
      <c r="E119" s="73"/>
      <c r="F119" s="178"/>
      <c r="G119" s="178"/>
      <c r="H119" s="73"/>
      <c r="I119" s="73"/>
      <c r="J119" s="73"/>
      <c r="K119" s="73"/>
      <c r="L119" s="73"/>
      <c r="M119" s="73"/>
      <c r="N119" s="73"/>
    </row>
    <row r="120" spans="1:46" s="77" customFormat="1" ht="15.75" x14ac:dyDescent="0.25">
      <c r="A120" s="76"/>
      <c r="B120" s="76" t="s">
        <v>228</v>
      </c>
      <c r="C120" s="76"/>
      <c r="D120" s="80"/>
      <c r="E120" s="80"/>
      <c r="F120" s="73"/>
      <c r="G120" s="73"/>
      <c r="H120" s="73"/>
      <c r="I120" s="73"/>
      <c r="J120" s="73"/>
      <c r="K120" s="73"/>
      <c r="L120" s="73"/>
      <c r="M120" s="73"/>
      <c r="N120" s="73"/>
    </row>
    <row r="121" spans="1:46" s="77" customFormat="1" ht="15.75" x14ac:dyDescent="0.25">
      <c r="A121" s="73"/>
      <c r="B121" s="73" t="s">
        <v>230</v>
      </c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</row>
    <row r="122" spans="1:46" x14ac:dyDescent="0.25">
      <c r="B122" s="7" t="s">
        <v>257</v>
      </c>
    </row>
  </sheetData>
  <mergeCells count="307">
    <mergeCell ref="A22:B22"/>
    <mergeCell ref="A2:V2"/>
    <mergeCell ref="F8:G8"/>
    <mergeCell ref="H8:H9"/>
    <mergeCell ref="M8:N8"/>
    <mergeCell ref="O8:O9"/>
    <mergeCell ref="A4:V4"/>
    <mergeCell ref="A6:A9"/>
    <mergeCell ref="B6:B9"/>
    <mergeCell ref="P8:S9"/>
    <mergeCell ref="P6:V7"/>
    <mergeCell ref="I6:O7"/>
    <mergeCell ref="C6:H7"/>
    <mergeCell ref="A3:V3"/>
    <mergeCell ref="T8:U8"/>
    <mergeCell ref="V8:V9"/>
    <mergeCell ref="I22:L22"/>
    <mergeCell ref="C8:E9"/>
    <mergeCell ref="C10:E10"/>
    <mergeCell ref="C22:E22"/>
    <mergeCell ref="I8:L9"/>
    <mergeCell ref="I10:L10"/>
    <mergeCell ref="I11:L11"/>
    <mergeCell ref="I12:L12"/>
    <mergeCell ref="I13:L13"/>
    <mergeCell ref="I14:L14"/>
    <mergeCell ref="I15:L15"/>
    <mergeCell ref="I16:L16"/>
    <mergeCell ref="I17:L17"/>
    <mergeCell ref="I18:L18"/>
    <mergeCell ref="I19:L19"/>
    <mergeCell ref="I20:L20"/>
    <mergeCell ref="AG12:AJ12"/>
    <mergeCell ref="AG13:AJ13"/>
    <mergeCell ref="AG14:AJ14"/>
    <mergeCell ref="AG18:AJ18"/>
    <mergeCell ref="AG19:AJ19"/>
    <mergeCell ref="AG20:AJ20"/>
    <mergeCell ref="AG15:AJ15"/>
    <mergeCell ref="AG16:AJ16"/>
    <mergeCell ref="AG17:AJ17"/>
    <mergeCell ref="AR8:AS8"/>
    <mergeCell ref="AT8:AT9"/>
    <mergeCell ref="AG10:AJ10"/>
    <mergeCell ref="AG11:AJ11"/>
    <mergeCell ref="A28:C28"/>
    <mergeCell ref="X2:AT2"/>
    <mergeCell ref="X3:AT3"/>
    <mergeCell ref="X4:AT4"/>
    <mergeCell ref="X6:X9"/>
    <mergeCell ref="Y6:Y9"/>
    <mergeCell ref="Z6:AF7"/>
    <mergeCell ref="AG6:AM7"/>
    <mergeCell ref="AN6:AT7"/>
    <mergeCell ref="Z8:AC9"/>
    <mergeCell ref="AD8:AE8"/>
    <mergeCell ref="AF8:AF9"/>
    <mergeCell ref="AG8:AJ9"/>
    <mergeCell ref="AK8:AL8"/>
    <mergeCell ref="AM8:AM9"/>
    <mergeCell ref="AN8:AQ9"/>
    <mergeCell ref="I21:L21"/>
    <mergeCell ref="AG21:AJ21"/>
    <mergeCell ref="X22:Y22"/>
    <mergeCell ref="AG22:AJ22"/>
    <mergeCell ref="X28:Z28"/>
    <mergeCell ref="X29:AT29"/>
    <mergeCell ref="X30:AT30"/>
    <mergeCell ref="X31:AT31"/>
    <mergeCell ref="A33:V33"/>
    <mergeCell ref="X33:AT33"/>
    <mergeCell ref="AN24:AO24"/>
    <mergeCell ref="AH25:AI25"/>
    <mergeCell ref="AN25:AO25"/>
    <mergeCell ref="AC26:AD26"/>
    <mergeCell ref="AH26:AI26"/>
    <mergeCell ref="A31:V31"/>
    <mergeCell ref="P24:Q24"/>
    <mergeCell ref="P25:Q25"/>
    <mergeCell ref="J25:K25"/>
    <mergeCell ref="J26:K26"/>
    <mergeCell ref="A29:V29"/>
    <mergeCell ref="A30:V30"/>
    <mergeCell ref="E26:F26"/>
    <mergeCell ref="H39:H40"/>
    <mergeCell ref="I39:L40"/>
    <mergeCell ref="M39:N39"/>
    <mergeCell ref="O39:O40"/>
    <mergeCell ref="P39:S40"/>
    <mergeCell ref="A34:V34"/>
    <mergeCell ref="X34:AT34"/>
    <mergeCell ref="A35:V35"/>
    <mergeCell ref="X35:AT35"/>
    <mergeCell ref="A37:A40"/>
    <mergeCell ref="B37:B40"/>
    <mergeCell ref="C37:H38"/>
    <mergeCell ref="I37:O38"/>
    <mergeCell ref="P37:V38"/>
    <mergeCell ref="X37:X40"/>
    <mergeCell ref="Y37:Y40"/>
    <mergeCell ref="Z37:AF38"/>
    <mergeCell ref="AG37:AM38"/>
    <mergeCell ref="AN37:AT38"/>
    <mergeCell ref="C39:E40"/>
    <mergeCell ref="F39:G39"/>
    <mergeCell ref="I42:L42"/>
    <mergeCell ref="AG42:AJ42"/>
    <mergeCell ref="I43:L43"/>
    <mergeCell ref="AG43:AJ43"/>
    <mergeCell ref="AT39:AT40"/>
    <mergeCell ref="I41:L41"/>
    <mergeCell ref="AG41:AJ41"/>
    <mergeCell ref="AG39:AJ40"/>
    <mergeCell ref="AK39:AL39"/>
    <mergeCell ref="AM39:AM40"/>
    <mergeCell ref="AN39:AQ40"/>
    <mergeCell ref="AR39:AS39"/>
    <mergeCell ref="T39:U39"/>
    <mergeCell ref="V39:V40"/>
    <mergeCell ref="Z39:AC40"/>
    <mergeCell ref="AD39:AE39"/>
    <mergeCell ref="AF39:AF40"/>
    <mergeCell ref="I48:L48"/>
    <mergeCell ref="AG48:AJ48"/>
    <mergeCell ref="I49:L49"/>
    <mergeCell ref="AG49:AJ49"/>
    <mergeCell ref="I46:L46"/>
    <mergeCell ref="AG46:AJ46"/>
    <mergeCell ref="I47:L47"/>
    <mergeCell ref="AG47:AJ47"/>
    <mergeCell ref="I44:L44"/>
    <mergeCell ref="AG44:AJ44"/>
    <mergeCell ref="I45:L45"/>
    <mergeCell ref="AG45:AJ45"/>
    <mergeCell ref="I52:L52"/>
    <mergeCell ref="AG52:AJ52"/>
    <mergeCell ref="A53:B53"/>
    <mergeCell ref="I53:L53"/>
    <mergeCell ref="X53:Y53"/>
    <mergeCell ref="AG53:AJ53"/>
    <mergeCell ref="I50:L50"/>
    <mergeCell ref="AG50:AJ50"/>
    <mergeCell ref="I51:L51"/>
    <mergeCell ref="AG51:AJ51"/>
    <mergeCell ref="E57:F57"/>
    <mergeCell ref="J57:K57"/>
    <mergeCell ref="AC57:AD57"/>
    <mergeCell ref="AH57:AI57"/>
    <mergeCell ref="A59:C59"/>
    <mergeCell ref="X59:Z59"/>
    <mergeCell ref="P55:Q55"/>
    <mergeCell ref="AN55:AO55"/>
    <mergeCell ref="J56:K56"/>
    <mergeCell ref="P56:Q56"/>
    <mergeCell ref="AH56:AI56"/>
    <mergeCell ref="AN56:AO56"/>
    <mergeCell ref="A64:V64"/>
    <mergeCell ref="X64:AT64"/>
    <mergeCell ref="A65:V65"/>
    <mergeCell ref="X65:AT65"/>
    <mergeCell ref="A66:V66"/>
    <mergeCell ref="X66:AT66"/>
    <mergeCell ref="A60:V60"/>
    <mergeCell ref="X60:AT60"/>
    <mergeCell ref="A61:V61"/>
    <mergeCell ref="X61:AT61"/>
    <mergeCell ref="A62:V62"/>
    <mergeCell ref="X62:AT62"/>
    <mergeCell ref="A68:A71"/>
    <mergeCell ref="B68:B71"/>
    <mergeCell ref="C68:H69"/>
    <mergeCell ref="I68:O69"/>
    <mergeCell ref="P68:V69"/>
    <mergeCell ref="C70:E71"/>
    <mergeCell ref="F70:G70"/>
    <mergeCell ref="H70:H71"/>
    <mergeCell ref="I70:L71"/>
    <mergeCell ref="M70:N70"/>
    <mergeCell ref="O70:O71"/>
    <mergeCell ref="P70:S71"/>
    <mergeCell ref="T70:U70"/>
    <mergeCell ref="V70:V71"/>
    <mergeCell ref="X68:X71"/>
    <mergeCell ref="Y68:Y71"/>
    <mergeCell ref="Z68:AF69"/>
    <mergeCell ref="AG68:AM69"/>
    <mergeCell ref="AN68:AT69"/>
    <mergeCell ref="Z70:AC71"/>
    <mergeCell ref="AD70:AE70"/>
    <mergeCell ref="AF70:AF71"/>
    <mergeCell ref="AG70:AJ71"/>
    <mergeCell ref="AK70:AL70"/>
    <mergeCell ref="AM70:AM71"/>
    <mergeCell ref="AN70:AQ71"/>
    <mergeCell ref="AR70:AS70"/>
    <mergeCell ref="AT70:AT71"/>
    <mergeCell ref="I76:L76"/>
    <mergeCell ref="AG76:AJ76"/>
    <mergeCell ref="I77:L77"/>
    <mergeCell ref="AG77:AJ77"/>
    <mergeCell ref="I74:L74"/>
    <mergeCell ref="AG74:AJ74"/>
    <mergeCell ref="I75:L75"/>
    <mergeCell ref="AG75:AJ75"/>
    <mergeCell ref="I72:L72"/>
    <mergeCell ref="AG72:AJ72"/>
    <mergeCell ref="I73:L73"/>
    <mergeCell ref="AG73:AJ73"/>
    <mergeCell ref="I82:L82"/>
    <mergeCell ref="AG82:AJ82"/>
    <mergeCell ref="I83:L83"/>
    <mergeCell ref="AG83:AJ83"/>
    <mergeCell ref="I80:L80"/>
    <mergeCell ref="AG80:AJ80"/>
    <mergeCell ref="I81:L81"/>
    <mergeCell ref="AG81:AJ81"/>
    <mergeCell ref="I78:L78"/>
    <mergeCell ref="AG78:AJ78"/>
    <mergeCell ref="I79:L79"/>
    <mergeCell ref="AG79:AJ79"/>
    <mergeCell ref="E88:F88"/>
    <mergeCell ref="J88:K88"/>
    <mergeCell ref="AC88:AD88"/>
    <mergeCell ref="AH88:AI88"/>
    <mergeCell ref="A90:C90"/>
    <mergeCell ref="X90:Z90"/>
    <mergeCell ref="AG84:AJ84"/>
    <mergeCell ref="P86:Q86"/>
    <mergeCell ref="AN86:AO86"/>
    <mergeCell ref="J87:K87"/>
    <mergeCell ref="P87:Q87"/>
    <mergeCell ref="AH87:AI87"/>
    <mergeCell ref="AN87:AO87"/>
    <mergeCell ref="A84:B84"/>
    <mergeCell ref="I84:L84"/>
    <mergeCell ref="X84:Y84"/>
    <mergeCell ref="A94:V94"/>
    <mergeCell ref="A95:V95"/>
    <mergeCell ref="A96:V96"/>
    <mergeCell ref="A91:V91"/>
    <mergeCell ref="X91:AT91"/>
    <mergeCell ref="A92:V92"/>
    <mergeCell ref="X92:AT92"/>
    <mergeCell ref="A93:V93"/>
    <mergeCell ref="X93:AT93"/>
    <mergeCell ref="X94:AS94"/>
    <mergeCell ref="X95:AS95"/>
    <mergeCell ref="X96:AS96"/>
    <mergeCell ref="A98:A101"/>
    <mergeCell ref="B98:B101"/>
    <mergeCell ref="C98:H99"/>
    <mergeCell ref="I98:O99"/>
    <mergeCell ref="P98:V99"/>
    <mergeCell ref="C100:E101"/>
    <mergeCell ref="F100:G100"/>
    <mergeCell ref="H100:H101"/>
    <mergeCell ref="I100:L101"/>
    <mergeCell ref="M100:N100"/>
    <mergeCell ref="O100:O101"/>
    <mergeCell ref="P100:S101"/>
    <mergeCell ref="T100:U100"/>
    <mergeCell ref="V100:V101"/>
    <mergeCell ref="AM98:AS99"/>
    <mergeCell ref="Z100:AB101"/>
    <mergeCell ref="AC100:AD100"/>
    <mergeCell ref="AE100:AE101"/>
    <mergeCell ref="AF100:AI101"/>
    <mergeCell ref="AJ100:AK100"/>
    <mergeCell ref="AL100:AL101"/>
    <mergeCell ref="AM100:AP101"/>
    <mergeCell ref="AQ100:AR100"/>
    <mergeCell ref="AS100:AS101"/>
    <mergeCell ref="I104:L104"/>
    <mergeCell ref="I105:L105"/>
    <mergeCell ref="AF104:AI104"/>
    <mergeCell ref="AF105:AI105"/>
    <mergeCell ref="AF106:AI106"/>
    <mergeCell ref="AF107:AI107"/>
    <mergeCell ref="I102:L102"/>
    <mergeCell ref="I103:L103"/>
    <mergeCell ref="X98:X101"/>
    <mergeCell ref="Y98:Y101"/>
    <mergeCell ref="Z98:AE99"/>
    <mergeCell ref="AF98:AL99"/>
    <mergeCell ref="AF102:AI102"/>
    <mergeCell ref="AF103:AI103"/>
    <mergeCell ref="I110:L110"/>
    <mergeCell ref="I111:L111"/>
    <mergeCell ref="I108:L108"/>
    <mergeCell ref="I109:L109"/>
    <mergeCell ref="AF108:AI108"/>
    <mergeCell ref="AF109:AI109"/>
    <mergeCell ref="AF110:AI110"/>
    <mergeCell ref="AF111:AI111"/>
    <mergeCell ref="I106:L106"/>
    <mergeCell ref="I107:L107"/>
    <mergeCell ref="F119:G119"/>
    <mergeCell ref="A117:C117"/>
    <mergeCell ref="A114:B114"/>
    <mergeCell ref="I114:L114"/>
    <mergeCell ref="X114:Y114"/>
    <mergeCell ref="I112:L112"/>
    <mergeCell ref="I113:L113"/>
    <mergeCell ref="AF112:AI112"/>
    <mergeCell ref="AF113:AI113"/>
    <mergeCell ref="AF114:AI114"/>
    <mergeCell ref="X117:Z117"/>
  </mergeCells>
  <pageMargins left="0.31496062992125984" right="0.31496062992125984" top="0.35433070866141736" bottom="0.35433070866141736" header="0.31496062992125984" footer="0.31496062992125984"/>
  <pageSetup paperSize="9" scale="2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7"/>
  <sheetViews>
    <sheetView view="pageBreakPreview" topLeftCell="A140" zoomScaleNormal="100" zoomScaleSheetLayoutView="100" workbookViewId="0">
      <selection activeCell="A157" sqref="A157"/>
    </sheetView>
  </sheetViews>
  <sheetFormatPr defaultRowHeight="15.75" x14ac:dyDescent="0.25"/>
  <cols>
    <col min="1" max="1" width="20.7109375" style="36" customWidth="1"/>
    <col min="2" max="2" width="13.42578125" style="36" customWidth="1"/>
    <col min="3" max="3" width="14.28515625" style="36" customWidth="1"/>
    <col min="4" max="4" width="13.42578125" style="36" customWidth="1"/>
    <col min="5" max="5" width="16.7109375" style="36" customWidth="1"/>
    <col min="6" max="6" width="16" style="36" customWidth="1"/>
    <col min="7" max="7" width="16.140625" style="36" customWidth="1"/>
    <col min="8" max="8" width="15.5703125" style="36" customWidth="1"/>
    <col min="9" max="9" width="9.140625" style="36"/>
    <col min="10" max="10" width="23" style="36" customWidth="1"/>
    <col min="11" max="11" width="16.7109375" style="36" customWidth="1"/>
    <col min="12" max="12" width="19.42578125" style="36" customWidth="1"/>
    <col min="13" max="13" width="14.28515625" style="36" customWidth="1"/>
    <col min="14" max="14" width="14" style="36" customWidth="1"/>
    <col min="15" max="15" width="9.140625" style="36"/>
    <col min="16" max="16" width="11.42578125" style="36" customWidth="1"/>
    <col min="17" max="17" width="17.42578125" style="36" customWidth="1"/>
    <col min="18" max="16384" width="9.140625" style="36"/>
  </cols>
  <sheetData>
    <row r="1" spans="1:17" ht="18.75" customHeight="1" x14ac:dyDescent="0.25">
      <c r="F1" s="90"/>
      <c r="G1" s="90"/>
      <c r="H1" s="90"/>
      <c r="O1" s="90"/>
      <c r="P1" s="90"/>
      <c r="Q1" s="90"/>
    </row>
    <row r="2" spans="1:17" x14ac:dyDescent="0.25">
      <c r="A2" s="233" t="s">
        <v>221</v>
      </c>
      <c r="B2" s="233"/>
      <c r="C2" s="233"/>
      <c r="D2" s="233"/>
      <c r="E2" s="233"/>
      <c r="F2" s="233"/>
      <c r="G2" s="233"/>
      <c r="H2" s="233"/>
      <c r="J2" s="233" t="s">
        <v>221</v>
      </c>
      <c r="K2" s="233"/>
      <c r="L2" s="233"/>
      <c r="M2" s="233"/>
      <c r="N2" s="233"/>
      <c r="O2" s="233"/>
      <c r="P2" s="233"/>
      <c r="Q2" s="233"/>
    </row>
    <row r="3" spans="1:17" x14ac:dyDescent="0.25">
      <c r="A3" s="233" t="s">
        <v>229</v>
      </c>
      <c r="B3" s="233"/>
      <c r="C3" s="233"/>
      <c r="D3" s="233"/>
      <c r="E3" s="233"/>
      <c r="F3" s="233"/>
      <c r="G3" s="233"/>
      <c r="H3" s="233"/>
      <c r="J3" s="233" t="s">
        <v>243</v>
      </c>
      <c r="K3" s="233"/>
      <c r="L3" s="233"/>
      <c r="M3" s="233"/>
      <c r="N3" s="233"/>
      <c r="O3" s="233"/>
      <c r="P3" s="233"/>
      <c r="Q3" s="233"/>
    </row>
    <row r="4" spans="1:17" x14ac:dyDescent="0.25">
      <c r="B4" s="234" t="s">
        <v>225</v>
      </c>
      <c r="C4" s="234"/>
      <c r="D4" s="234"/>
      <c r="E4" s="234"/>
      <c r="F4" s="234"/>
      <c r="G4" s="234"/>
      <c r="H4" s="37"/>
      <c r="I4" s="37"/>
      <c r="K4" s="234" t="s">
        <v>225</v>
      </c>
      <c r="L4" s="234"/>
      <c r="M4" s="234"/>
      <c r="N4" s="234"/>
      <c r="O4" s="234"/>
      <c r="P4" s="234"/>
      <c r="Q4" s="37"/>
    </row>
    <row r="5" spans="1:17" x14ac:dyDescent="0.25">
      <c r="A5" s="236" t="s">
        <v>169</v>
      </c>
      <c r="B5" s="236"/>
      <c r="C5" s="236"/>
      <c r="D5" s="236"/>
      <c r="E5" s="236"/>
      <c r="F5" s="236"/>
      <c r="G5" s="236"/>
      <c r="H5" s="236"/>
      <c r="I5" s="37"/>
      <c r="J5" s="236" t="s">
        <v>169</v>
      </c>
      <c r="K5" s="236"/>
      <c r="L5" s="236"/>
      <c r="M5" s="236"/>
      <c r="N5" s="236"/>
      <c r="O5" s="236"/>
      <c r="P5" s="236"/>
      <c r="Q5" s="236"/>
    </row>
    <row r="6" spans="1:17" x14ac:dyDescent="0.25">
      <c r="A6" s="223" t="s">
        <v>170</v>
      </c>
      <c r="B6" s="223" t="s">
        <v>239</v>
      </c>
      <c r="C6" s="223" t="s">
        <v>240</v>
      </c>
      <c r="D6" s="228" t="s">
        <v>171</v>
      </c>
      <c r="E6" s="229"/>
      <c r="F6" s="230"/>
      <c r="G6" s="223" t="s">
        <v>241</v>
      </c>
      <c r="H6" s="223" t="s">
        <v>242</v>
      </c>
      <c r="J6" s="223" t="s">
        <v>170</v>
      </c>
      <c r="K6" s="223" t="s">
        <v>239</v>
      </c>
      <c r="L6" s="223" t="s">
        <v>240</v>
      </c>
      <c r="M6" s="228" t="s">
        <v>171</v>
      </c>
      <c r="N6" s="229"/>
      <c r="O6" s="230"/>
      <c r="P6" s="223" t="s">
        <v>241</v>
      </c>
      <c r="Q6" s="223" t="s">
        <v>242</v>
      </c>
    </row>
    <row r="7" spans="1:17" x14ac:dyDescent="0.25">
      <c r="A7" s="224"/>
      <c r="B7" s="224"/>
      <c r="C7" s="226"/>
      <c r="D7" s="219" t="s">
        <v>172</v>
      </c>
      <c r="E7" s="220" t="s">
        <v>173</v>
      </c>
      <c r="F7" s="221"/>
      <c r="G7" s="231"/>
      <c r="H7" s="224"/>
      <c r="J7" s="224"/>
      <c r="K7" s="224"/>
      <c r="L7" s="226"/>
      <c r="M7" s="219" t="s">
        <v>172</v>
      </c>
      <c r="N7" s="220" t="s">
        <v>173</v>
      </c>
      <c r="O7" s="221"/>
      <c r="P7" s="231"/>
      <c r="Q7" s="224"/>
    </row>
    <row r="8" spans="1:17" ht="78.75" x14ac:dyDescent="0.25">
      <c r="A8" s="225"/>
      <c r="B8" s="225"/>
      <c r="C8" s="227"/>
      <c r="D8" s="219"/>
      <c r="E8" s="38" t="s">
        <v>174</v>
      </c>
      <c r="F8" s="38" t="s">
        <v>175</v>
      </c>
      <c r="G8" s="232"/>
      <c r="H8" s="225"/>
      <c r="J8" s="225"/>
      <c r="K8" s="225"/>
      <c r="L8" s="227"/>
      <c r="M8" s="219"/>
      <c r="N8" s="38" t="s">
        <v>174</v>
      </c>
      <c r="O8" s="38" t="s">
        <v>175</v>
      </c>
      <c r="P8" s="232"/>
      <c r="Q8" s="225"/>
    </row>
    <row r="9" spans="1:17" ht="34.5" customHeight="1" x14ac:dyDescent="0.25">
      <c r="A9" s="39" t="s">
        <v>176</v>
      </c>
      <c r="B9" s="39" t="s">
        <v>238</v>
      </c>
      <c r="C9" s="39" t="s">
        <v>238</v>
      </c>
      <c r="D9" s="39" t="s">
        <v>238</v>
      </c>
      <c r="E9" s="39" t="s">
        <v>238</v>
      </c>
      <c r="F9" s="39" t="s">
        <v>238</v>
      </c>
      <c r="G9" s="39" t="s">
        <v>238</v>
      </c>
      <c r="H9" s="39" t="s">
        <v>238</v>
      </c>
      <c r="J9" s="39" t="s">
        <v>176</v>
      </c>
      <c r="K9" s="39" t="s">
        <v>238</v>
      </c>
      <c r="L9" s="39" t="s">
        <v>238</v>
      </c>
      <c r="M9" s="39" t="s">
        <v>238</v>
      </c>
      <c r="N9" s="39" t="s">
        <v>238</v>
      </c>
      <c r="O9" s="39" t="s">
        <v>238</v>
      </c>
      <c r="P9" s="39" t="s">
        <v>238</v>
      </c>
      <c r="Q9" s="39" t="s">
        <v>238</v>
      </c>
    </row>
    <row r="10" spans="1:17" ht="34.5" customHeight="1" x14ac:dyDescent="0.25">
      <c r="A10" s="39" t="s">
        <v>177</v>
      </c>
      <c r="B10" s="39" t="s">
        <v>238</v>
      </c>
      <c r="C10" s="39" t="s">
        <v>238</v>
      </c>
      <c r="D10" s="39" t="s">
        <v>238</v>
      </c>
      <c r="E10" s="39" t="s">
        <v>238</v>
      </c>
      <c r="F10" s="39" t="s">
        <v>238</v>
      </c>
      <c r="G10" s="39" t="s">
        <v>238</v>
      </c>
      <c r="H10" s="39" t="s">
        <v>238</v>
      </c>
      <c r="J10" s="39" t="s">
        <v>177</v>
      </c>
      <c r="K10" s="39" t="s">
        <v>238</v>
      </c>
      <c r="L10" s="39" t="s">
        <v>238</v>
      </c>
      <c r="M10" s="39" t="s">
        <v>238</v>
      </c>
      <c r="N10" s="39" t="s">
        <v>238</v>
      </c>
      <c r="O10" s="39" t="s">
        <v>238</v>
      </c>
      <c r="P10" s="39" t="s">
        <v>238</v>
      </c>
      <c r="Q10" s="39" t="s">
        <v>238</v>
      </c>
    </row>
    <row r="11" spans="1:17" ht="34.5" customHeight="1" x14ac:dyDescent="0.25">
      <c r="A11" s="39" t="s">
        <v>178</v>
      </c>
      <c r="B11" s="39" t="s">
        <v>238</v>
      </c>
      <c r="C11" s="39" t="s">
        <v>238</v>
      </c>
      <c r="D11" s="39" t="s">
        <v>238</v>
      </c>
      <c r="E11" s="39" t="s">
        <v>238</v>
      </c>
      <c r="F11" s="39" t="s">
        <v>238</v>
      </c>
      <c r="G11" s="39" t="s">
        <v>238</v>
      </c>
      <c r="H11" s="39" t="s">
        <v>238</v>
      </c>
      <c r="J11" s="39" t="s">
        <v>178</v>
      </c>
      <c r="K11" s="39" t="s">
        <v>238</v>
      </c>
      <c r="L11" s="39" t="s">
        <v>238</v>
      </c>
      <c r="M11" s="39" t="s">
        <v>238</v>
      </c>
      <c r="N11" s="39" t="s">
        <v>238</v>
      </c>
      <c r="O11" s="39" t="s">
        <v>238</v>
      </c>
      <c r="P11" s="39" t="s">
        <v>238</v>
      </c>
      <c r="Q11" s="39" t="s">
        <v>238</v>
      </c>
    </row>
    <row r="12" spans="1:17" ht="34.5" customHeight="1" x14ac:dyDescent="0.25">
      <c r="A12" s="39" t="s">
        <v>179</v>
      </c>
      <c r="B12" s="39" t="s">
        <v>238</v>
      </c>
      <c r="C12" s="39" t="s">
        <v>238</v>
      </c>
      <c r="D12" s="39" t="s">
        <v>238</v>
      </c>
      <c r="E12" s="39" t="s">
        <v>238</v>
      </c>
      <c r="F12" s="39" t="s">
        <v>238</v>
      </c>
      <c r="G12" s="39" t="s">
        <v>238</v>
      </c>
      <c r="H12" s="39" t="s">
        <v>238</v>
      </c>
      <c r="J12" s="39" t="s">
        <v>179</v>
      </c>
      <c r="K12" s="39" t="s">
        <v>238</v>
      </c>
      <c r="L12" s="39" t="s">
        <v>238</v>
      </c>
      <c r="M12" s="39" t="s">
        <v>238</v>
      </c>
      <c r="N12" s="39" t="s">
        <v>238</v>
      </c>
      <c r="O12" s="39" t="s">
        <v>238</v>
      </c>
      <c r="P12" s="39" t="s">
        <v>238</v>
      </c>
      <c r="Q12" s="39" t="s">
        <v>238</v>
      </c>
    </row>
    <row r="13" spans="1:17" ht="34.5" customHeight="1" x14ac:dyDescent="0.25">
      <c r="A13" s="39" t="s">
        <v>180</v>
      </c>
      <c r="B13" s="39" t="s">
        <v>238</v>
      </c>
      <c r="C13" s="39" t="s">
        <v>238</v>
      </c>
      <c r="D13" s="39" t="s">
        <v>238</v>
      </c>
      <c r="E13" s="39" t="s">
        <v>238</v>
      </c>
      <c r="F13" s="39" t="s">
        <v>238</v>
      </c>
      <c r="G13" s="39" t="s">
        <v>238</v>
      </c>
      <c r="H13" s="39" t="s">
        <v>238</v>
      </c>
      <c r="J13" s="39" t="s">
        <v>180</v>
      </c>
      <c r="K13" s="39" t="s">
        <v>238</v>
      </c>
      <c r="L13" s="39" t="s">
        <v>238</v>
      </c>
      <c r="M13" s="39" t="s">
        <v>238</v>
      </c>
      <c r="N13" s="39" t="s">
        <v>238</v>
      </c>
      <c r="O13" s="39" t="s">
        <v>238</v>
      </c>
      <c r="P13" s="39" t="s">
        <v>238</v>
      </c>
      <c r="Q13" s="39" t="s">
        <v>238</v>
      </c>
    </row>
    <row r="14" spans="1:17" ht="34.5" customHeight="1" x14ac:dyDescent="0.25">
      <c r="A14" s="39" t="s">
        <v>181</v>
      </c>
      <c r="B14" s="39" t="s">
        <v>238</v>
      </c>
      <c r="C14" s="39" t="s">
        <v>238</v>
      </c>
      <c r="D14" s="39" t="s">
        <v>238</v>
      </c>
      <c r="E14" s="39" t="s">
        <v>238</v>
      </c>
      <c r="F14" s="39" t="s">
        <v>238</v>
      </c>
      <c r="G14" s="39" t="s">
        <v>238</v>
      </c>
      <c r="H14" s="39" t="s">
        <v>238</v>
      </c>
      <c r="J14" s="39" t="s">
        <v>181</v>
      </c>
      <c r="K14" s="39" t="s">
        <v>238</v>
      </c>
      <c r="L14" s="39" t="s">
        <v>238</v>
      </c>
      <c r="M14" s="39" t="s">
        <v>238</v>
      </c>
      <c r="N14" s="39" t="s">
        <v>238</v>
      </c>
      <c r="O14" s="39" t="s">
        <v>238</v>
      </c>
      <c r="P14" s="39" t="s">
        <v>238</v>
      </c>
      <c r="Q14" s="39" t="s">
        <v>238</v>
      </c>
    </row>
    <row r="15" spans="1:17" ht="34.5" customHeight="1" x14ac:dyDescent="0.25">
      <c r="A15" s="39" t="s">
        <v>182</v>
      </c>
      <c r="B15" s="39" t="s">
        <v>238</v>
      </c>
      <c r="C15" s="39" t="s">
        <v>238</v>
      </c>
      <c r="D15" s="39" t="s">
        <v>238</v>
      </c>
      <c r="E15" s="39" t="s">
        <v>238</v>
      </c>
      <c r="F15" s="39" t="s">
        <v>238</v>
      </c>
      <c r="G15" s="39" t="s">
        <v>238</v>
      </c>
      <c r="H15" s="39" t="s">
        <v>238</v>
      </c>
      <c r="J15" s="39" t="s">
        <v>182</v>
      </c>
      <c r="K15" s="39" t="s">
        <v>238</v>
      </c>
      <c r="L15" s="39" t="s">
        <v>238</v>
      </c>
      <c r="M15" s="39" t="s">
        <v>238</v>
      </c>
      <c r="N15" s="39" t="s">
        <v>238</v>
      </c>
      <c r="O15" s="39" t="s">
        <v>238</v>
      </c>
      <c r="P15" s="39" t="s">
        <v>238</v>
      </c>
      <c r="Q15" s="39" t="s">
        <v>238</v>
      </c>
    </row>
    <row r="16" spans="1:17" ht="34.5" customHeight="1" x14ac:dyDescent="0.25">
      <c r="A16" s="39" t="s">
        <v>183</v>
      </c>
      <c r="B16" s="39" t="s">
        <v>238</v>
      </c>
      <c r="C16" s="39" t="s">
        <v>238</v>
      </c>
      <c r="D16" s="39" t="s">
        <v>238</v>
      </c>
      <c r="E16" s="39" t="s">
        <v>238</v>
      </c>
      <c r="F16" s="39" t="s">
        <v>238</v>
      </c>
      <c r="G16" s="39" t="s">
        <v>238</v>
      </c>
      <c r="H16" s="39" t="s">
        <v>238</v>
      </c>
      <c r="J16" s="39" t="s">
        <v>183</v>
      </c>
      <c r="K16" s="39" t="s">
        <v>238</v>
      </c>
      <c r="L16" s="39" t="s">
        <v>238</v>
      </c>
      <c r="M16" s="39" t="s">
        <v>238</v>
      </c>
      <c r="N16" s="39" t="s">
        <v>238</v>
      </c>
      <c r="O16" s="39" t="s">
        <v>238</v>
      </c>
      <c r="P16" s="39" t="s">
        <v>238</v>
      </c>
      <c r="Q16" s="39" t="s">
        <v>238</v>
      </c>
    </row>
    <row r="17" spans="1:17" ht="34.5" customHeight="1" x14ac:dyDescent="0.25">
      <c r="A17" s="39" t="s">
        <v>184</v>
      </c>
      <c r="B17" s="39" t="s">
        <v>238</v>
      </c>
      <c r="C17" s="39" t="s">
        <v>238</v>
      </c>
      <c r="D17" s="39" t="s">
        <v>238</v>
      </c>
      <c r="E17" s="39" t="s">
        <v>238</v>
      </c>
      <c r="F17" s="39" t="s">
        <v>238</v>
      </c>
      <c r="G17" s="39" t="s">
        <v>238</v>
      </c>
      <c r="H17" s="39" t="s">
        <v>238</v>
      </c>
      <c r="J17" s="39" t="s">
        <v>184</v>
      </c>
      <c r="K17" s="39" t="s">
        <v>238</v>
      </c>
      <c r="L17" s="39" t="s">
        <v>238</v>
      </c>
      <c r="M17" s="39" t="s">
        <v>238</v>
      </c>
      <c r="N17" s="39" t="s">
        <v>238</v>
      </c>
      <c r="O17" s="39" t="s">
        <v>238</v>
      </c>
      <c r="P17" s="39" t="s">
        <v>238</v>
      </c>
      <c r="Q17" s="39" t="s">
        <v>238</v>
      </c>
    </row>
    <row r="18" spans="1:17" ht="34.5" customHeight="1" x14ac:dyDescent="0.25">
      <c r="A18" s="39" t="s">
        <v>185</v>
      </c>
      <c r="B18" s="39" t="s">
        <v>238</v>
      </c>
      <c r="C18" s="39" t="s">
        <v>238</v>
      </c>
      <c r="D18" s="39" t="s">
        <v>238</v>
      </c>
      <c r="E18" s="39" t="s">
        <v>238</v>
      </c>
      <c r="F18" s="39" t="s">
        <v>238</v>
      </c>
      <c r="G18" s="39" t="s">
        <v>238</v>
      </c>
      <c r="H18" s="39" t="s">
        <v>238</v>
      </c>
      <c r="J18" s="39" t="s">
        <v>185</v>
      </c>
      <c r="K18" s="39" t="s">
        <v>238</v>
      </c>
      <c r="L18" s="39" t="s">
        <v>238</v>
      </c>
      <c r="M18" s="39" t="s">
        <v>238</v>
      </c>
      <c r="N18" s="39" t="s">
        <v>238</v>
      </c>
      <c r="O18" s="39" t="s">
        <v>238</v>
      </c>
      <c r="P18" s="39" t="s">
        <v>238</v>
      </c>
      <c r="Q18" s="39" t="s">
        <v>238</v>
      </c>
    </row>
    <row r="19" spans="1:17" ht="26.25" customHeight="1" x14ac:dyDescent="0.25">
      <c r="A19" s="39" t="s">
        <v>186</v>
      </c>
      <c r="B19" s="39" t="s">
        <v>238</v>
      </c>
      <c r="C19" s="39" t="s">
        <v>238</v>
      </c>
      <c r="D19" s="39" t="s">
        <v>238</v>
      </c>
      <c r="E19" s="39" t="s">
        <v>238</v>
      </c>
      <c r="F19" s="39" t="s">
        <v>238</v>
      </c>
      <c r="G19" s="39" t="s">
        <v>238</v>
      </c>
      <c r="H19" s="39" t="s">
        <v>238</v>
      </c>
      <c r="J19" s="39" t="s">
        <v>186</v>
      </c>
      <c r="K19" s="39" t="s">
        <v>238</v>
      </c>
      <c r="L19" s="39" t="s">
        <v>238</v>
      </c>
      <c r="M19" s="39" t="s">
        <v>238</v>
      </c>
      <c r="N19" s="39" t="s">
        <v>238</v>
      </c>
      <c r="O19" s="39" t="s">
        <v>238</v>
      </c>
      <c r="P19" s="39" t="s">
        <v>238</v>
      </c>
      <c r="Q19" s="39" t="s">
        <v>238</v>
      </c>
    </row>
    <row r="20" spans="1:17" x14ac:dyDescent="0.25">
      <c r="A20" s="39" t="s">
        <v>92</v>
      </c>
      <c r="B20" s="39" t="s">
        <v>238</v>
      </c>
      <c r="C20" s="39" t="s">
        <v>238</v>
      </c>
      <c r="D20" s="39" t="s">
        <v>238</v>
      </c>
      <c r="E20" s="39" t="s">
        <v>238</v>
      </c>
      <c r="F20" s="39" t="s">
        <v>238</v>
      </c>
      <c r="G20" s="39" t="s">
        <v>238</v>
      </c>
      <c r="H20" s="39" t="s">
        <v>238</v>
      </c>
      <c r="J20" s="39" t="s">
        <v>92</v>
      </c>
      <c r="K20" s="39" t="s">
        <v>238</v>
      </c>
      <c r="L20" s="39" t="s">
        <v>238</v>
      </c>
      <c r="M20" s="39" t="s">
        <v>238</v>
      </c>
      <c r="N20" s="39" t="s">
        <v>238</v>
      </c>
      <c r="O20" s="39" t="s">
        <v>238</v>
      </c>
      <c r="P20" s="39" t="s">
        <v>238</v>
      </c>
      <c r="Q20" s="39" t="s">
        <v>238</v>
      </c>
    </row>
    <row r="21" spans="1:17" s="91" customFormat="1" x14ac:dyDescent="0.25">
      <c r="A21" s="40" t="s">
        <v>187</v>
      </c>
      <c r="B21" s="39" t="s">
        <v>238</v>
      </c>
      <c r="C21" s="39" t="s">
        <v>238</v>
      </c>
      <c r="D21" s="39" t="s">
        <v>238</v>
      </c>
      <c r="E21" s="39" t="s">
        <v>238</v>
      </c>
      <c r="F21" s="39" t="s">
        <v>238</v>
      </c>
      <c r="G21" s="39" t="s">
        <v>238</v>
      </c>
      <c r="H21" s="39" t="s">
        <v>238</v>
      </c>
      <c r="J21" s="40" t="s">
        <v>187</v>
      </c>
      <c r="K21" s="39" t="s">
        <v>238</v>
      </c>
      <c r="L21" s="39" t="s">
        <v>238</v>
      </c>
      <c r="M21" s="39" t="s">
        <v>238</v>
      </c>
      <c r="N21" s="39" t="s">
        <v>238</v>
      </c>
      <c r="O21" s="39" t="s">
        <v>238</v>
      </c>
      <c r="P21" s="39" t="s">
        <v>238</v>
      </c>
      <c r="Q21" s="39" t="s">
        <v>238</v>
      </c>
    </row>
    <row r="22" spans="1:17" s="91" customFormat="1" x14ac:dyDescent="0.25">
      <c r="A22" s="37"/>
      <c r="B22" s="37"/>
      <c r="C22" s="37"/>
      <c r="D22" s="37"/>
      <c r="E22" s="37"/>
      <c r="F22" s="37"/>
      <c r="G22" s="37"/>
      <c r="H22" s="37"/>
    </row>
    <row r="23" spans="1:17" s="93" customFormat="1" x14ac:dyDescent="0.25">
      <c r="A23" s="239"/>
      <c r="B23" s="239"/>
      <c r="C23" s="42"/>
      <c r="D23" s="42"/>
      <c r="E23" s="42"/>
      <c r="F23" s="102"/>
      <c r="G23" s="42"/>
    </row>
    <row r="24" spans="1:17" s="93" customFormat="1" x14ac:dyDescent="0.25">
      <c r="A24" s="103"/>
      <c r="B24" s="42"/>
      <c r="C24" s="176"/>
      <c r="D24" s="176"/>
      <c r="E24" s="42"/>
      <c r="F24" s="66"/>
      <c r="G24" s="42"/>
    </row>
    <row r="25" spans="1:17" s="93" customFormat="1" ht="13.5" customHeight="1" x14ac:dyDescent="0.25">
      <c r="A25" s="103"/>
      <c r="B25" s="42"/>
      <c r="C25" s="176"/>
      <c r="D25" s="176"/>
      <c r="E25" s="103"/>
      <c r="F25" s="238"/>
      <c r="G25" s="238"/>
    </row>
    <row r="26" spans="1:17" s="93" customFormat="1" ht="21.75" customHeight="1" x14ac:dyDescent="0.25">
      <c r="A26" s="104"/>
      <c r="B26" s="104"/>
      <c r="C26" s="102"/>
      <c r="D26" s="102"/>
      <c r="E26" s="102"/>
      <c r="F26" s="103"/>
      <c r="G26" s="103"/>
    </row>
    <row r="27" spans="1:17" x14ac:dyDescent="0.25">
      <c r="A27" s="98"/>
      <c r="B27" s="98"/>
      <c r="C27" s="98"/>
      <c r="D27" s="98"/>
      <c r="E27" s="98"/>
      <c r="F27" s="98"/>
      <c r="G27" s="98"/>
    </row>
    <row r="28" spans="1:17" x14ac:dyDescent="0.25">
      <c r="A28" s="103"/>
      <c r="B28" s="103"/>
      <c r="C28" s="103"/>
      <c r="D28" s="98"/>
      <c r="E28" s="98"/>
      <c r="F28" s="98"/>
      <c r="G28" s="98"/>
      <c r="H28" s="97"/>
    </row>
    <row r="29" spans="1:17" x14ac:dyDescent="0.25">
      <c r="A29" s="103"/>
      <c r="B29" s="103"/>
      <c r="C29" s="103"/>
      <c r="D29" s="98"/>
      <c r="E29" s="98"/>
      <c r="F29" s="98"/>
      <c r="G29" s="98"/>
    </row>
    <row r="30" spans="1:17" x14ac:dyDescent="0.25">
      <c r="A30" s="93"/>
      <c r="B30" s="93"/>
      <c r="C30" s="93"/>
    </row>
    <row r="31" spans="1:17" hidden="1" x14ac:dyDescent="0.25"/>
    <row r="32" spans="1:17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spans="1:17" hidden="1" x14ac:dyDescent="0.25"/>
    <row r="82" spans="1:17" hidden="1" x14ac:dyDescent="0.25"/>
    <row r="83" spans="1:17" hidden="1" x14ac:dyDescent="0.25"/>
    <row r="84" spans="1:17" hidden="1" x14ac:dyDescent="0.25"/>
    <row r="85" spans="1:17" hidden="1" x14ac:dyDescent="0.25"/>
    <row r="86" spans="1:17" x14ac:dyDescent="0.25">
      <c r="A86" s="233" t="s">
        <v>221</v>
      </c>
      <c r="B86" s="233"/>
      <c r="C86" s="233"/>
      <c r="D86" s="233"/>
      <c r="E86" s="233"/>
      <c r="F86" s="233"/>
      <c r="G86" s="233"/>
      <c r="H86" s="233"/>
      <c r="J86" s="233" t="s">
        <v>221</v>
      </c>
      <c r="K86" s="233"/>
      <c r="L86" s="233"/>
      <c r="M86" s="233"/>
      <c r="N86" s="233"/>
      <c r="O86" s="233"/>
      <c r="P86" s="233"/>
      <c r="Q86" s="233"/>
    </row>
    <row r="87" spans="1:17" x14ac:dyDescent="0.25">
      <c r="A87" s="233" t="s">
        <v>244</v>
      </c>
      <c r="B87" s="233"/>
      <c r="C87" s="233"/>
      <c r="D87" s="233"/>
      <c r="E87" s="233"/>
      <c r="F87" s="233"/>
      <c r="G87" s="233"/>
      <c r="H87" s="233"/>
      <c r="J87" s="233" t="s">
        <v>245</v>
      </c>
      <c r="K87" s="233"/>
      <c r="L87" s="233"/>
      <c r="M87" s="233"/>
      <c r="N87" s="233"/>
      <c r="O87" s="233"/>
      <c r="P87" s="233"/>
      <c r="Q87" s="233"/>
    </row>
    <row r="88" spans="1:17" x14ac:dyDescent="0.25">
      <c r="B88" s="234" t="s">
        <v>225</v>
      </c>
      <c r="C88" s="234"/>
      <c r="D88" s="234"/>
      <c r="E88" s="234"/>
      <c r="F88" s="234"/>
      <c r="G88" s="234"/>
      <c r="H88" s="37"/>
      <c r="I88" s="37"/>
      <c r="K88" s="234" t="s">
        <v>225</v>
      </c>
      <c r="L88" s="234"/>
      <c r="M88" s="234"/>
      <c r="N88" s="234"/>
      <c r="O88" s="234"/>
      <c r="P88" s="234"/>
      <c r="Q88" s="37"/>
    </row>
    <row r="89" spans="1:17" x14ac:dyDescent="0.25">
      <c r="A89" s="236" t="s">
        <v>169</v>
      </c>
      <c r="B89" s="236"/>
      <c r="C89" s="236"/>
      <c r="D89" s="236"/>
      <c r="E89" s="236"/>
      <c r="F89" s="236"/>
      <c r="G89" s="236"/>
      <c r="H89" s="236"/>
      <c r="I89" s="37"/>
      <c r="J89" s="236" t="s">
        <v>169</v>
      </c>
      <c r="K89" s="236"/>
      <c r="L89" s="236"/>
      <c r="M89" s="236"/>
      <c r="N89" s="236"/>
      <c r="O89" s="236"/>
      <c r="P89" s="236"/>
      <c r="Q89" s="236"/>
    </row>
    <row r="90" spans="1:17" x14ac:dyDescent="0.25">
      <c r="A90" s="223" t="s">
        <v>170</v>
      </c>
      <c r="B90" s="223" t="s">
        <v>239</v>
      </c>
      <c r="C90" s="223" t="s">
        <v>240</v>
      </c>
      <c r="D90" s="228" t="s">
        <v>171</v>
      </c>
      <c r="E90" s="229"/>
      <c r="F90" s="230"/>
      <c r="G90" s="223" t="s">
        <v>241</v>
      </c>
      <c r="H90" s="223" t="s">
        <v>242</v>
      </c>
      <c r="J90" s="223" t="s">
        <v>170</v>
      </c>
      <c r="K90" s="223" t="s">
        <v>239</v>
      </c>
      <c r="L90" s="223" t="s">
        <v>240</v>
      </c>
      <c r="M90" s="228" t="s">
        <v>171</v>
      </c>
      <c r="N90" s="229"/>
      <c r="O90" s="230"/>
      <c r="P90" s="223" t="s">
        <v>241</v>
      </c>
      <c r="Q90" s="223" t="s">
        <v>242</v>
      </c>
    </row>
    <row r="91" spans="1:17" x14ac:dyDescent="0.25">
      <c r="A91" s="224"/>
      <c r="B91" s="224"/>
      <c r="C91" s="226"/>
      <c r="D91" s="219" t="s">
        <v>172</v>
      </c>
      <c r="E91" s="220" t="s">
        <v>173</v>
      </c>
      <c r="F91" s="221"/>
      <c r="G91" s="231"/>
      <c r="H91" s="224"/>
      <c r="J91" s="224"/>
      <c r="K91" s="224"/>
      <c r="L91" s="226"/>
      <c r="M91" s="219" t="s">
        <v>172</v>
      </c>
      <c r="N91" s="220" t="s">
        <v>173</v>
      </c>
      <c r="O91" s="221"/>
      <c r="P91" s="231"/>
      <c r="Q91" s="224"/>
    </row>
    <row r="92" spans="1:17" ht="78.75" x14ac:dyDescent="0.25">
      <c r="A92" s="225"/>
      <c r="B92" s="225"/>
      <c r="C92" s="227"/>
      <c r="D92" s="219"/>
      <c r="E92" s="38" t="s">
        <v>174</v>
      </c>
      <c r="F92" s="38" t="s">
        <v>175</v>
      </c>
      <c r="G92" s="232"/>
      <c r="H92" s="225"/>
      <c r="J92" s="225"/>
      <c r="K92" s="225"/>
      <c r="L92" s="227"/>
      <c r="M92" s="219"/>
      <c r="N92" s="38" t="s">
        <v>174</v>
      </c>
      <c r="O92" s="38" t="s">
        <v>175</v>
      </c>
      <c r="P92" s="232"/>
      <c r="Q92" s="225"/>
    </row>
    <row r="93" spans="1:17" ht="34.5" customHeight="1" x14ac:dyDescent="0.25">
      <c r="A93" s="39" t="s">
        <v>176</v>
      </c>
      <c r="B93" s="39" t="s">
        <v>238</v>
      </c>
      <c r="C93" s="39" t="s">
        <v>238</v>
      </c>
      <c r="D93" s="39" t="s">
        <v>238</v>
      </c>
      <c r="E93" s="39" t="s">
        <v>238</v>
      </c>
      <c r="F93" s="39" t="s">
        <v>238</v>
      </c>
      <c r="G93" s="39" t="s">
        <v>238</v>
      </c>
      <c r="H93" s="39" t="s">
        <v>238</v>
      </c>
      <c r="J93" s="39" t="s">
        <v>176</v>
      </c>
      <c r="K93" s="39" t="s">
        <v>238</v>
      </c>
      <c r="L93" s="39" t="s">
        <v>238</v>
      </c>
      <c r="M93" s="39" t="s">
        <v>238</v>
      </c>
      <c r="N93" s="39" t="s">
        <v>238</v>
      </c>
      <c r="O93" s="39" t="s">
        <v>238</v>
      </c>
      <c r="P93" s="39" t="s">
        <v>238</v>
      </c>
      <c r="Q93" s="39" t="s">
        <v>238</v>
      </c>
    </row>
    <row r="94" spans="1:17" ht="34.5" customHeight="1" x14ac:dyDescent="0.25">
      <c r="A94" s="39" t="s">
        <v>177</v>
      </c>
      <c r="B94" s="39" t="s">
        <v>238</v>
      </c>
      <c r="C94" s="39" t="s">
        <v>238</v>
      </c>
      <c r="D94" s="39" t="s">
        <v>238</v>
      </c>
      <c r="E94" s="39" t="s">
        <v>238</v>
      </c>
      <c r="F94" s="39" t="s">
        <v>238</v>
      </c>
      <c r="G94" s="39" t="s">
        <v>238</v>
      </c>
      <c r="H94" s="39" t="s">
        <v>238</v>
      </c>
      <c r="J94" s="39" t="s">
        <v>177</v>
      </c>
      <c r="K94" s="39" t="s">
        <v>238</v>
      </c>
      <c r="L94" s="39" t="s">
        <v>238</v>
      </c>
      <c r="M94" s="39" t="s">
        <v>238</v>
      </c>
      <c r="N94" s="39" t="s">
        <v>238</v>
      </c>
      <c r="O94" s="39" t="s">
        <v>238</v>
      </c>
      <c r="P94" s="39" t="s">
        <v>238</v>
      </c>
      <c r="Q94" s="39" t="s">
        <v>238</v>
      </c>
    </row>
    <row r="95" spans="1:17" ht="34.5" customHeight="1" x14ac:dyDescent="0.25">
      <c r="A95" s="39" t="s">
        <v>178</v>
      </c>
      <c r="B95" s="39" t="s">
        <v>238</v>
      </c>
      <c r="C95" s="39" t="s">
        <v>238</v>
      </c>
      <c r="D95" s="39" t="s">
        <v>238</v>
      </c>
      <c r="E95" s="39" t="s">
        <v>238</v>
      </c>
      <c r="F95" s="39" t="s">
        <v>238</v>
      </c>
      <c r="G95" s="39" t="s">
        <v>238</v>
      </c>
      <c r="H95" s="39" t="s">
        <v>238</v>
      </c>
      <c r="J95" s="39" t="s">
        <v>178</v>
      </c>
      <c r="K95" s="39" t="s">
        <v>238</v>
      </c>
      <c r="L95" s="39" t="s">
        <v>238</v>
      </c>
      <c r="M95" s="39" t="s">
        <v>238</v>
      </c>
      <c r="N95" s="39" t="s">
        <v>238</v>
      </c>
      <c r="O95" s="39" t="s">
        <v>238</v>
      </c>
      <c r="P95" s="39" t="s">
        <v>238</v>
      </c>
      <c r="Q95" s="39" t="s">
        <v>238</v>
      </c>
    </row>
    <row r="96" spans="1:17" ht="34.5" customHeight="1" x14ac:dyDescent="0.25">
      <c r="A96" s="39" t="s">
        <v>179</v>
      </c>
      <c r="B96" s="39" t="s">
        <v>238</v>
      </c>
      <c r="C96" s="39" t="s">
        <v>238</v>
      </c>
      <c r="D96" s="39" t="s">
        <v>238</v>
      </c>
      <c r="E96" s="39" t="s">
        <v>238</v>
      </c>
      <c r="F96" s="39" t="s">
        <v>238</v>
      </c>
      <c r="G96" s="39" t="s">
        <v>238</v>
      </c>
      <c r="H96" s="39" t="s">
        <v>238</v>
      </c>
      <c r="J96" s="39" t="s">
        <v>179</v>
      </c>
      <c r="K96" s="39" t="s">
        <v>238</v>
      </c>
      <c r="L96" s="39" t="s">
        <v>238</v>
      </c>
      <c r="M96" s="39" t="s">
        <v>238</v>
      </c>
      <c r="N96" s="39" t="s">
        <v>238</v>
      </c>
      <c r="O96" s="39" t="s">
        <v>238</v>
      </c>
      <c r="P96" s="39" t="s">
        <v>238</v>
      </c>
      <c r="Q96" s="39" t="s">
        <v>238</v>
      </c>
    </row>
    <row r="97" spans="1:17" ht="34.5" customHeight="1" x14ac:dyDescent="0.25">
      <c r="A97" s="39" t="s">
        <v>180</v>
      </c>
      <c r="B97" s="39" t="s">
        <v>238</v>
      </c>
      <c r="C97" s="39" t="s">
        <v>238</v>
      </c>
      <c r="D97" s="39" t="s">
        <v>238</v>
      </c>
      <c r="E97" s="39" t="s">
        <v>238</v>
      </c>
      <c r="F97" s="39" t="s">
        <v>238</v>
      </c>
      <c r="G97" s="39" t="s">
        <v>238</v>
      </c>
      <c r="H97" s="39" t="s">
        <v>238</v>
      </c>
      <c r="J97" s="39" t="s">
        <v>180</v>
      </c>
      <c r="K97" s="39" t="s">
        <v>238</v>
      </c>
      <c r="L97" s="39" t="s">
        <v>238</v>
      </c>
      <c r="M97" s="39" t="s">
        <v>238</v>
      </c>
      <c r="N97" s="39" t="s">
        <v>238</v>
      </c>
      <c r="O97" s="39" t="s">
        <v>238</v>
      </c>
      <c r="P97" s="39" t="s">
        <v>238</v>
      </c>
      <c r="Q97" s="39" t="s">
        <v>238</v>
      </c>
    </row>
    <row r="98" spans="1:17" ht="34.5" customHeight="1" x14ac:dyDescent="0.25">
      <c r="A98" s="39" t="s">
        <v>181</v>
      </c>
      <c r="B98" s="39" t="s">
        <v>238</v>
      </c>
      <c r="C98" s="39" t="s">
        <v>238</v>
      </c>
      <c r="D98" s="39" t="s">
        <v>238</v>
      </c>
      <c r="E98" s="39" t="s">
        <v>238</v>
      </c>
      <c r="F98" s="39" t="s">
        <v>238</v>
      </c>
      <c r="G98" s="39" t="s">
        <v>238</v>
      </c>
      <c r="H98" s="39" t="s">
        <v>238</v>
      </c>
      <c r="J98" s="39" t="s">
        <v>181</v>
      </c>
      <c r="K98" s="39" t="s">
        <v>238</v>
      </c>
      <c r="L98" s="39" t="s">
        <v>238</v>
      </c>
      <c r="M98" s="39" t="s">
        <v>238</v>
      </c>
      <c r="N98" s="39" t="s">
        <v>238</v>
      </c>
      <c r="O98" s="39" t="s">
        <v>238</v>
      </c>
      <c r="P98" s="39" t="s">
        <v>238</v>
      </c>
      <c r="Q98" s="39" t="s">
        <v>238</v>
      </c>
    </row>
    <row r="99" spans="1:17" ht="34.5" customHeight="1" x14ac:dyDescent="0.25">
      <c r="A99" s="39" t="s">
        <v>182</v>
      </c>
      <c r="B99" s="39" t="s">
        <v>238</v>
      </c>
      <c r="C99" s="39" t="s">
        <v>238</v>
      </c>
      <c r="D99" s="39" t="s">
        <v>238</v>
      </c>
      <c r="E99" s="39" t="s">
        <v>238</v>
      </c>
      <c r="F99" s="39" t="s">
        <v>238</v>
      </c>
      <c r="G99" s="39" t="s">
        <v>238</v>
      </c>
      <c r="H99" s="39" t="s">
        <v>238</v>
      </c>
      <c r="J99" s="39" t="s">
        <v>182</v>
      </c>
      <c r="K99" s="39" t="s">
        <v>238</v>
      </c>
      <c r="L99" s="39" t="s">
        <v>238</v>
      </c>
      <c r="M99" s="39" t="s">
        <v>238</v>
      </c>
      <c r="N99" s="39" t="s">
        <v>238</v>
      </c>
      <c r="O99" s="39" t="s">
        <v>238</v>
      </c>
      <c r="P99" s="39" t="s">
        <v>238</v>
      </c>
      <c r="Q99" s="39" t="s">
        <v>238</v>
      </c>
    </row>
    <row r="100" spans="1:17" ht="34.5" customHeight="1" x14ac:dyDescent="0.25">
      <c r="A100" s="39" t="s">
        <v>183</v>
      </c>
      <c r="B100" s="39" t="s">
        <v>238</v>
      </c>
      <c r="C100" s="39" t="s">
        <v>238</v>
      </c>
      <c r="D100" s="39" t="s">
        <v>238</v>
      </c>
      <c r="E100" s="39" t="s">
        <v>238</v>
      </c>
      <c r="F100" s="39" t="s">
        <v>238</v>
      </c>
      <c r="G100" s="39" t="s">
        <v>238</v>
      </c>
      <c r="H100" s="39" t="s">
        <v>238</v>
      </c>
      <c r="J100" s="39" t="s">
        <v>183</v>
      </c>
      <c r="K100" s="39" t="s">
        <v>238</v>
      </c>
      <c r="L100" s="39" t="s">
        <v>238</v>
      </c>
      <c r="M100" s="39" t="s">
        <v>238</v>
      </c>
      <c r="N100" s="39" t="s">
        <v>238</v>
      </c>
      <c r="O100" s="39" t="s">
        <v>238</v>
      </c>
      <c r="P100" s="39" t="s">
        <v>238</v>
      </c>
      <c r="Q100" s="39" t="s">
        <v>238</v>
      </c>
    </row>
    <row r="101" spans="1:17" ht="34.5" customHeight="1" x14ac:dyDescent="0.25">
      <c r="A101" s="39" t="s">
        <v>184</v>
      </c>
      <c r="B101" s="39" t="s">
        <v>238</v>
      </c>
      <c r="C101" s="39" t="s">
        <v>238</v>
      </c>
      <c r="D101" s="39" t="s">
        <v>238</v>
      </c>
      <c r="E101" s="39" t="s">
        <v>238</v>
      </c>
      <c r="F101" s="39" t="s">
        <v>238</v>
      </c>
      <c r="G101" s="39" t="s">
        <v>238</v>
      </c>
      <c r="H101" s="39" t="s">
        <v>238</v>
      </c>
      <c r="J101" s="39" t="s">
        <v>184</v>
      </c>
      <c r="K101" s="39" t="s">
        <v>238</v>
      </c>
      <c r="L101" s="39" t="s">
        <v>238</v>
      </c>
      <c r="M101" s="39" t="s">
        <v>238</v>
      </c>
      <c r="N101" s="39" t="s">
        <v>238</v>
      </c>
      <c r="O101" s="39" t="s">
        <v>238</v>
      </c>
      <c r="P101" s="39" t="s">
        <v>238</v>
      </c>
      <c r="Q101" s="39" t="s">
        <v>238</v>
      </c>
    </row>
    <row r="102" spans="1:17" ht="34.5" customHeight="1" x14ac:dyDescent="0.25">
      <c r="A102" s="39" t="s">
        <v>185</v>
      </c>
      <c r="B102" s="39" t="s">
        <v>238</v>
      </c>
      <c r="C102" s="39" t="s">
        <v>238</v>
      </c>
      <c r="D102" s="39" t="s">
        <v>238</v>
      </c>
      <c r="E102" s="39" t="s">
        <v>238</v>
      </c>
      <c r="F102" s="39" t="s">
        <v>238</v>
      </c>
      <c r="G102" s="39" t="s">
        <v>238</v>
      </c>
      <c r="H102" s="39" t="s">
        <v>238</v>
      </c>
      <c r="J102" s="39" t="s">
        <v>185</v>
      </c>
      <c r="K102" s="39" t="s">
        <v>238</v>
      </c>
      <c r="L102" s="39" t="s">
        <v>238</v>
      </c>
      <c r="M102" s="39" t="s">
        <v>238</v>
      </c>
      <c r="N102" s="39" t="s">
        <v>238</v>
      </c>
      <c r="O102" s="39" t="s">
        <v>238</v>
      </c>
      <c r="P102" s="39" t="s">
        <v>238</v>
      </c>
      <c r="Q102" s="39" t="s">
        <v>238</v>
      </c>
    </row>
    <row r="103" spans="1:17" ht="26.25" customHeight="1" x14ac:dyDescent="0.25">
      <c r="A103" s="39" t="s">
        <v>186</v>
      </c>
      <c r="B103" s="39" t="s">
        <v>238</v>
      </c>
      <c r="C103" s="39" t="s">
        <v>238</v>
      </c>
      <c r="D103" s="39" t="s">
        <v>238</v>
      </c>
      <c r="E103" s="39" t="s">
        <v>238</v>
      </c>
      <c r="F103" s="39" t="s">
        <v>238</v>
      </c>
      <c r="G103" s="39" t="s">
        <v>238</v>
      </c>
      <c r="H103" s="39" t="s">
        <v>238</v>
      </c>
      <c r="J103" s="39" t="s">
        <v>186</v>
      </c>
      <c r="K103" s="39" t="s">
        <v>238</v>
      </c>
      <c r="L103" s="39" t="s">
        <v>238</v>
      </c>
      <c r="M103" s="39" t="s">
        <v>238</v>
      </c>
      <c r="N103" s="39" t="s">
        <v>238</v>
      </c>
      <c r="O103" s="39" t="s">
        <v>238</v>
      </c>
      <c r="P103" s="39" t="s">
        <v>238</v>
      </c>
      <c r="Q103" s="39" t="s">
        <v>238</v>
      </c>
    </row>
    <row r="104" spans="1:17" x14ac:dyDescent="0.25">
      <c r="A104" s="39" t="s">
        <v>92</v>
      </c>
      <c r="B104" s="39" t="s">
        <v>238</v>
      </c>
      <c r="C104" s="39" t="s">
        <v>238</v>
      </c>
      <c r="D104" s="39" t="s">
        <v>238</v>
      </c>
      <c r="E104" s="39" t="s">
        <v>238</v>
      </c>
      <c r="F104" s="39" t="s">
        <v>238</v>
      </c>
      <c r="G104" s="39" t="s">
        <v>238</v>
      </c>
      <c r="H104" s="39" t="s">
        <v>238</v>
      </c>
      <c r="J104" s="39" t="s">
        <v>92</v>
      </c>
      <c r="K104" s="39" t="s">
        <v>238</v>
      </c>
      <c r="L104" s="39" t="s">
        <v>238</v>
      </c>
      <c r="M104" s="39" t="s">
        <v>238</v>
      </c>
      <c r="N104" s="39" t="s">
        <v>238</v>
      </c>
      <c r="O104" s="39" t="s">
        <v>238</v>
      </c>
      <c r="P104" s="39" t="s">
        <v>238</v>
      </c>
      <c r="Q104" s="39" t="s">
        <v>238</v>
      </c>
    </row>
    <row r="105" spans="1:17" s="91" customFormat="1" x14ac:dyDescent="0.25">
      <c r="A105" s="40" t="s">
        <v>187</v>
      </c>
      <c r="B105" s="39" t="s">
        <v>238</v>
      </c>
      <c r="C105" s="39" t="s">
        <v>238</v>
      </c>
      <c r="D105" s="39" t="s">
        <v>238</v>
      </c>
      <c r="E105" s="39" t="s">
        <v>238</v>
      </c>
      <c r="F105" s="39" t="s">
        <v>238</v>
      </c>
      <c r="G105" s="39" t="s">
        <v>238</v>
      </c>
      <c r="H105" s="39" t="s">
        <v>238</v>
      </c>
      <c r="J105" s="40" t="s">
        <v>187</v>
      </c>
      <c r="K105" s="39" t="s">
        <v>238</v>
      </c>
      <c r="L105" s="39" t="s">
        <v>238</v>
      </c>
      <c r="M105" s="39" t="s">
        <v>238</v>
      </c>
      <c r="N105" s="39" t="s">
        <v>238</v>
      </c>
      <c r="O105" s="39" t="s">
        <v>238</v>
      </c>
      <c r="P105" s="39" t="s">
        <v>238</v>
      </c>
      <c r="Q105" s="39" t="s">
        <v>238</v>
      </c>
    </row>
    <row r="106" spans="1:17" s="91" customFormat="1" x14ac:dyDescent="0.25">
      <c r="A106" s="99"/>
      <c r="B106" s="101"/>
      <c r="C106" s="101"/>
      <c r="D106" s="101"/>
      <c r="E106" s="101"/>
      <c r="F106" s="101"/>
      <c r="G106" s="101"/>
      <c r="H106" s="101"/>
      <c r="J106" s="99"/>
      <c r="K106" s="101"/>
      <c r="L106" s="101"/>
      <c r="M106" s="101"/>
      <c r="N106" s="101"/>
      <c r="O106" s="101"/>
      <c r="P106" s="101"/>
      <c r="Q106" s="101"/>
    </row>
    <row r="107" spans="1:17" s="91" customFormat="1" x14ac:dyDescent="0.25">
      <c r="A107" s="99"/>
      <c r="B107" s="101"/>
      <c r="C107" s="101"/>
      <c r="D107" s="101"/>
      <c r="E107" s="101"/>
      <c r="F107" s="101"/>
      <c r="G107" s="101"/>
      <c r="H107" s="101"/>
      <c r="J107" s="99"/>
      <c r="K107" s="101"/>
      <c r="L107" s="101"/>
      <c r="M107" s="101"/>
      <c r="N107" s="101"/>
      <c r="O107" s="101"/>
      <c r="P107" s="101"/>
      <c r="Q107" s="101"/>
    </row>
    <row r="108" spans="1:17" x14ac:dyDescent="0.25">
      <c r="A108" s="233" t="s">
        <v>221</v>
      </c>
      <c r="B108" s="233"/>
      <c r="C108" s="233"/>
      <c r="D108" s="233"/>
      <c r="E108" s="233"/>
      <c r="F108" s="233"/>
      <c r="G108" s="233"/>
      <c r="H108" s="233"/>
      <c r="J108" s="233" t="s">
        <v>221</v>
      </c>
      <c r="K108" s="233"/>
      <c r="L108" s="233"/>
      <c r="M108" s="233"/>
      <c r="N108" s="233"/>
      <c r="O108" s="233"/>
      <c r="P108" s="233"/>
      <c r="Q108" s="233"/>
    </row>
    <row r="109" spans="1:17" x14ac:dyDescent="0.25">
      <c r="A109" s="233" t="s">
        <v>246</v>
      </c>
      <c r="B109" s="233"/>
      <c r="C109" s="233"/>
      <c r="D109" s="233"/>
      <c r="E109" s="233"/>
      <c r="F109" s="233"/>
      <c r="G109" s="233"/>
      <c r="H109" s="233"/>
      <c r="J109" s="233" t="s">
        <v>247</v>
      </c>
      <c r="K109" s="233"/>
      <c r="L109" s="233"/>
      <c r="M109" s="233"/>
      <c r="N109" s="233"/>
      <c r="O109" s="233"/>
      <c r="P109" s="233"/>
      <c r="Q109" s="233"/>
    </row>
    <row r="110" spans="1:17" x14ac:dyDescent="0.25">
      <c r="B110" s="234" t="s">
        <v>225</v>
      </c>
      <c r="C110" s="234"/>
      <c r="D110" s="234"/>
      <c r="E110" s="234"/>
      <c r="F110" s="234"/>
      <c r="G110" s="234"/>
      <c r="H110" s="37"/>
      <c r="I110" s="37"/>
      <c r="K110" s="234" t="s">
        <v>225</v>
      </c>
      <c r="L110" s="234"/>
      <c r="M110" s="234"/>
      <c r="N110" s="234"/>
      <c r="O110" s="234"/>
      <c r="P110" s="234"/>
      <c r="Q110" s="37"/>
    </row>
    <row r="111" spans="1:17" x14ac:dyDescent="0.25">
      <c r="A111" s="236" t="s">
        <v>169</v>
      </c>
      <c r="B111" s="236"/>
      <c r="C111" s="236"/>
      <c r="D111" s="236"/>
      <c r="E111" s="236"/>
      <c r="F111" s="236"/>
      <c r="G111" s="236"/>
      <c r="H111" s="236"/>
      <c r="I111" s="37"/>
      <c r="J111" s="236" t="s">
        <v>169</v>
      </c>
      <c r="K111" s="236"/>
      <c r="L111" s="236"/>
      <c r="M111" s="236"/>
      <c r="N111" s="236"/>
      <c r="O111" s="236"/>
      <c r="P111" s="236"/>
      <c r="Q111" s="236"/>
    </row>
    <row r="112" spans="1:17" x14ac:dyDescent="0.25">
      <c r="A112" s="223" t="s">
        <v>170</v>
      </c>
      <c r="B112" s="223" t="s">
        <v>239</v>
      </c>
      <c r="C112" s="223" t="s">
        <v>240</v>
      </c>
      <c r="D112" s="228" t="s">
        <v>171</v>
      </c>
      <c r="E112" s="229"/>
      <c r="F112" s="230"/>
      <c r="G112" s="223" t="s">
        <v>241</v>
      </c>
      <c r="H112" s="223" t="s">
        <v>242</v>
      </c>
      <c r="J112" s="223" t="s">
        <v>170</v>
      </c>
      <c r="K112" s="223" t="s">
        <v>239</v>
      </c>
      <c r="L112" s="223" t="s">
        <v>240</v>
      </c>
      <c r="M112" s="228" t="s">
        <v>171</v>
      </c>
      <c r="N112" s="229"/>
      <c r="O112" s="230"/>
      <c r="P112" s="223" t="s">
        <v>241</v>
      </c>
      <c r="Q112" s="223" t="s">
        <v>242</v>
      </c>
    </row>
    <row r="113" spans="1:17" x14ac:dyDescent="0.25">
      <c r="A113" s="224"/>
      <c r="B113" s="224"/>
      <c r="C113" s="226"/>
      <c r="D113" s="219" t="s">
        <v>172</v>
      </c>
      <c r="E113" s="220" t="s">
        <v>173</v>
      </c>
      <c r="F113" s="221"/>
      <c r="G113" s="231"/>
      <c r="H113" s="224"/>
      <c r="J113" s="224"/>
      <c r="K113" s="224"/>
      <c r="L113" s="226"/>
      <c r="M113" s="219" t="s">
        <v>172</v>
      </c>
      <c r="N113" s="220" t="s">
        <v>173</v>
      </c>
      <c r="O113" s="221"/>
      <c r="P113" s="231"/>
      <c r="Q113" s="224"/>
    </row>
    <row r="114" spans="1:17" ht="78.75" x14ac:dyDescent="0.25">
      <c r="A114" s="225"/>
      <c r="B114" s="225"/>
      <c r="C114" s="227"/>
      <c r="D114" s="219"/>
      <c r="E114" s="38" t="s">
        <v>174</v>
      </c>
      <c r="F114" s="38" t="s">
        <v>175</v>
      </c>
      <c r="G114" s="232"/>
      <c r="H114" s="225"/>
      <c r="J114" s="225"/>
      <c r="K114" s="225"/>
      <c r="L114" s="227"/>
      <c r="M114" s="219"/>
      <c r="N114" s="38" t="s">
        <v>174</v>
      </c>
      <c r="O114" s="38" t="s">
        <v>175</v>
      </c>
      <c r="P114" s="232"/>
      <c r="Q114" s="225"/>
    </row>
    <row r="115" spans="1:17" ht="34.5" customHeight="1" x14ac:dyDescent="0.25">
      <c r="A115" s="39" t="s">
        <v>176</v>
      </c>
      <c r="B115" s="39" t="s">
        <v>238</v>
      </c>
      <c r="C115" s="39" t="s">
        <v>238</v>
      </c>
      <c r="D115" s="39" t="s">
        <v>238</v>
      </c>
      <c r="E115" s="39" t="s">
        <v>238</v>
      </c>
      <c r="F115" s="39" t="s">
        <v>238</v>
      </c>
      <c r="G115" s="39" t="s">
        <v>238</v>
      </c>
      <c r="H115" s="39" t="s">
        <v>238</v>
      </c>
      <c r="J115" s="39" t="s">
        <v>176</v>
      </c>
      <c r="K115" s="39" t="s">
        <v>238</v>
      </c>
      <c r="L115" s="39" t="s">
        <v>238</v>
      </c>
      <c r="M115" s="39" t="s">
        <v>238</v>
      </c>
      <c r="N115" s="39" t="s">
        <v>238</v>
      </c>
      <c r="O115" s="39" t="s">
        <v>238</v>
      </c>
      <c r="P115" s="39" t="s">
        <v>238</v>
      </c>
      <c r="Q115" s="39" t="s">
        <v>238</v>
      </c>
    </row>
    <row r="116" spans="1:17" ht="34.5" customHeight="1" x14ac:dyDescent="0.25">
      <c r="A116" s="39" t="s">
        <v>177</v>
      </c>
      <c r="B116" s="39" t="s">
        <v>238</v>
      </c>
      <c r="C116" s="39" t="s">
        <v>238</v>
      </c>
      <c r="D116" s="39" t="s">
        <v>238</v>
      </c>
      <c r="E116" s="39" t="s">
        <v>238</v>
      </c>
      <c r="F116" s="39" t="s">
        <v>238</v>
      </c>
      <c r="G116" s="39" t="s">
        <v>238</v>
      </c>
      <c r="H116" s="39" t="s">
        <v>238</v>
      </c>
      <c r="J116" s="39" t="s">
        <v>177</v>
      </c>
      <c r="K116" s="39" t="s">
        <v>238</v>
      </c>
      <c r="L116" s="39" t="s">
        <v>238</v>
      </c>
      <c r="M116" s="39" t="s">
        <v>238</v>
      </c>
      <c r="N116" s="39" t="s">
        <v>238</v>
      </c>
      <c r="O116" s="39" t="s">
        <v>238</v>
      </c>
      <c r="P116" s="39" t="s">
        <v>238</v>
      </c>
      <c r="Q116" s="39" t="s">
        <v>238</v>
      </c>
    </row>
    <row r="117" spans="1:17" ht="34.5" customHeight="1" x14ac:dyDescent="0.25">
      <c r="A117" s="39" t="s">
        <v>178</v>
      </c>
      <c r="B117" s="39" t="s">
        <v>238</v>
      </c>
      <c r="C117" s="39" t="s">
        <v>238</v>
      </c>
      <c r="D117" s="39" t="s">
        <v>238</v>
      </c>
      <c r="E117" s="39" t="s">
        <v>238</v>
      </c>
      <c r="F117" s="39" t="s">
        <v>238</v>
      </c>
      <c r="G117" s="39" t="s">
        <v>238</v>
      </c>
      <c r="H117" s="39" t="s">
        <v>238</v>
      </c>
      <c r="J117" s="39" t="s">
        <v>178</v>
      </c>
      <c r="K117" s="39" t="s">
        <v>238</v>
      </c>
      <c r="L117" s="39" t="s">
        <v>238</v>
      </c>
      <c r="M117" s="39" t="s">
        <v>238</v>
      </c>
      <c r="N117" s="39" t="s">
        <v>238</v>
      </c>
      <c r="O117" s="39" t="s">
        <v>238</v>
      </c>
      <c r="P117" s="39" t="s">
        <v>238</v>
      </c>
      <c r="Q117" s="39" t="s">
        <v>238</v>
      </c>
    </row>
    <row r="118" spans="1:17" ht="34.5" customHeight="1" x14ac:dyDescent="0.25">
      <c r="A118" s="39" t="s">
        <v>179</v>
      </c>
      <c r="B118" s="39" t="s">
        <v>238</v>
      </c>
      <c r="C118" s="39" t="s">
        <v>238</v>
      </c>
      <c r="D118" s="39" t="s">
        <v>238</v>
      </c>
      <c r="E118" s="39" t="s">
        <v>238</v>
      </c>
      <c r="F118" s="39" t="s">
        <v>238</v>
      </c>
      <c r="G118" s="39" t="s">
        <v>238</v>
      </c>
      <c r="H118" s="39" t="s">
        <v>238</v>
      </c>
      <c r="J118" s="39" t="s">
        <v>179</v>
      </c>
      <c r="K118" s="39" t="s">
        <v>238</v>
      </c>
      <c r="L118" s="39" t="s">
        <v>238</v>
      </c>
      <c r="M118" s="39" t="s">
        <v>238</v>
      </c>
      <c r="N118" s="39" t="s">
        <v>238</v>
      </c>
      <c r="O118" s="39" t="s">
        <v>238</v>
      </c>
      <c r="P118" s="39" t="s">
        <v>238</v>
      </c>
      <c r="Q118" s="39" t="s">
        <v>238</v>
      </c>
    </row>
    <row r="119" spans="1:17" ht="34.5" customHeight="1" x14ac:dyDescent="0.25">
      <c r="A119" s="39" t="s">
        <v>180</v>
      </c>
      <c r="B119" s="39" t="s">
        <v>238</v>
      </c>
      <c r="C119" s="39" t="s">
        <v>238</v>
      </c>
      <c r="D119" s="39" t="s">
        <v>238</v>
      </c>
      <c r="E119" s="39" t="s">
        <v>238</v>
      </c>
      <c r="F119" s="39" t="s">
        <v>238</v>
      </c>
      <c r="G119" s="39" t="s">
        <v>238</v>
      </c>
      <c r="H119" s="39" t="s">
        <v>238</v>
      </c>
      <c r="J119" s="39" t="s">
        <v>180</v>
      </c>
      <c r="K119" s="39" t="s">
        <v>238</v>
      </c>
      <c r="L119" s="39" t="s">
        <v>238</v>
      </c>
      <c r="M119" s="39" t="s">
        <v>238</v>
      </c>
      <c r="N119" s="39" t="s">
        <v>238</v>
      </c>
      <c r="O119" s="39" t="s">
        <v>238</v>
      </c>
      <c r="P119" s="39" t="s">
        <v>238</v>
      </c>
      <c r="Q119" s="39" t="s">
        <v>238</v>
      </c>
    </row>
    <row r="120" spans="1:17" ht="34.5" customHeight="1" x14ac:dyDescent="0.25">
      <c r="A120" s="39" t="s">
        <v>181</v>
      </c>
      <c r="B120" s="39" t="s">
        <v>238</v>
      </c>
      <c r="C120" s="39" t="s">
        <v>238</v>
      </c>
      <c r="D120" s="39" t="s">
        <v>238</v>
      </c>
      <c r="E120" s="39" t="s">
        <v>238</v>
      </c>
      <c r="F120" s="39" t="s">
        <v>238</v>
      </c>
      <c r="G120" s="39" t="s">
        <v>238</v>
      </c>
      <c r="H120" s="39" t="s">
        <v>238</v>
      </c>
      <c r="J120" s="39" t="s">
        <v>181</v>
      </c>
      <c r="K120" s="39" t="s">
        <v>238</v>
      </c>
      <c r="L120" s="39" t="s">
        <v>238</v>
      </c>
      <c r="M120" s="39" t="s">
        <v>238</v>
      </c>
      <c r="N120" s="39" t="s">
        <v>238</v>
      </c>
      <c r="O120" s="39" t="s">
        <v>238</v>
      </c>
      <c r="P120" s="39" t="s">
        <v>238</v>
      </c>
      <c r="Q120" s="39" t="s">
        <v>238</v>
      </c>
    </row>
    <row r="121" spans="1:17" ht="34.5" customHeight="1" x14ac:dyDescent="0.25">
      <c r="A121" s="39" t="s">
        <v>182</v>
      </c>
      <c r="B121" s="39" t="s">
        <v>238</v>
      </c>
      <c r="C121" s="39" t="s">
        <v>238</v>
      </c>
      <c r="D121" s="39" t="s">
        <v>238</v>
      </c>
      <c r="E121" s="39" t="s">
        <v>238</v>
      </c>
      <c r="F121" s="39" t="s">
        <v>238</v>
      </c>
      <c r="G121" s="39" t="s">
        <v>238</v>
      </c>
      <c r="H121" s="39" t="s">
        <v>238</v>
      </c>
      <c r="J121" s="39" t="s">
        <v>182</v>
      </c>
      <c r="K121" s="39" t="s">
        <v>238</v>
      </c>
      <c r="L121" s="39" t="s">
        <v>238</v>
      </c>
      <c r="M121" s="39" t="s">
        <v>238</v>
      </c>
      <c r="N121" s="39" t="s">
        <v>238</v>
      </c>
      <c r="O121" s="39" t="s">
        <v>238</v>
      </c>
      <c r="P121" s="39" t="s">
        <v>238</v>
      </c>
      <c r="Q121" s="39" t="s">
        <v>238</v>
      </c>
    </row>
    <row r="122" spans="1:17" ht="34.5" customHeight="1" x14ac:dyDescent="0.25">
      <c r="A122" s="39" t="s">
        <v>183</v>
      </c>
      <c r="B122" s="39" t="s">
        <v>238</v>
      </c>
      <c r="C122" s="39" t="s">
        <v>238</v>
      </c>
      <c r="D122" s="39" t="s">
        <v>238</v>
      </c>
      <c r="E122" s="39" t="s">
        <v>238</v>
      </c>
      <c r="F122" s="39" t="s">
        <v>238</v>
      </c>
      <c r="G122" s="39" t="s">
        <v>238</v>
      </c>
      <c r="H122" s="39" t="s">
        <v>238</v>
      </c>
      <c r="J122" s="39" t="s">
        <v>183</v>
      </c>
      <c r="K122" s="39" t="s">
        <v>238</v>
      </c>
      <c r="L122" s="39" t="s">
        <v>238</v>
      </c>
      <c r="M122" s="39" t="s">
        <v>238</v>
      </c>
      <c r="N122" s="39" t="s">
        <v>238</v>
      </c>
      <c r="O122" s="39" t="s">
        <v>238</v>
      </c>
      <c r="P122" s="39" t="s">
        <v>238</v>
      </c>
      <c r="Q122" s="39" t="s">
        <v>238</v>
      </c>
    </row>
    <row r="123" spans="1:17" ht="34.5" customHeight="1" x14ac:dyDescent="0.25">
      <c r="A123" s="39" t="s">
        <v>184</v>
      </c>
      <c r="B123" s="39" t="s">
        <v>238</v>
      </c>
      <c r="C123" s="39" t="s">
        <v>238</v>
      </c>
      <c r="D123" s="39" t="s">
        <v>238</v>
      </c>
      <c r="E123" s="39" t="s">
        <v>238</v>
      </c>
      <c r="F123" s="39" t="s">
        <v>238</v>
      </c>
      <c r="G123" s="39" t="s">
        <v>238</v>
      </c>
      <c r="H123" s="39" t="s">
        <v>238</v>
      </c>
      <c r="J123" s="39" t="s">
        <v>184</v>
      </c>
      <c r="K123" s="39" t="s">
        <v>238</v>
      </c>
      <c r="L123" s="39" t="s">
        <v>238</v>
      </c>
      <c r="M123" s="39" t="s">
        <v>238</v>
      </c>
      <c r="N123" s="39" t="s">
        <v>238</v>
      </c>
      <c r="O123" s="39" t="s">
        <v>238</v>
      </c>
      <c r="P123" s="39" t="s">
        <v>238</v>
      </c>
      <c r="Q123" s="39" t="s">
        <v>238</v>
      </c>
    </row>
    <row r="124" spans="1:17" ht="34.5" customHeight="1" x14ac:dyDescent="0.25">
      <c r="A124" s="39" t="s">
        <v>185</v>
      </c>
      <c r="B124" s="39" t="s">
        <v>238</v>
      </c>
      <c r="C124" s="39" t="s">
        <v>238</v>
      </c>
      <c r="D124" s="39" t="s">
        <v>238</v>
      </c>
      <c r="E124" s="39" t="s">
        <v>238</v>
      </c>
      <c r="F124" s="39" t="s">
        <v>238</v>
      </c>
      <c r="G124" s="39" t="s">
        <v>238</v>
      </c>
      <c r="H124" s="39" t="s">
        <v>238</v>
      </c>
      <c r="J124" s="39" t="s">
        <v>185</v>
      </c>
      <c r="K124" s="39" t="s">
        <v>238</v>
      </c>
      <c r="L124" s="39" t="s">
        <v>238</v>
      </c>
      <c r="M124" s="39" t="s">
        <v>238</v>
      </c>
      <c r="N124" s="39" t="s">
        <v>238</v>
      </c>
      <c r="O124" s="39" t="s">
        <v>238</v>
      </c>
      <c r="P124" s="39" t="s">
        <v>238</v>
      </c>
      <c r="Q124" s="39" t="s">
        <v>238</v>
      </c>
    </row>
    <row r="125" spans="1:17" ht="26.25" customHeight="1" x14ac:dyDescent="0.25">
      <c r="A125" s="39" t="s">
        <v>186</v>
      </c>
      <c r="B125" s="39" t="s">
        <v>238</v>
      </c>
      <c r="C125" s="39" t="s">
        <v>238</v>
      </c>
      <c r="D125" s="39" t="s">
        <v>238</v>
      </c>
      <c r="E125" s="39" t="s">
        <v>238</v>
      </c>
      <c r="F125" s="39" t="s">
        <v>238</v>
      </c>
      <c r="G125" s="39" t="s">
        <v>238</v>
      </c>
      <c r="H125" s="39" t="s">
        <v>238</v>
      </c>
      <c r="J125" s="39" t="s">
        <v>186</v>
      </c>
      <c r="K125" s="39" t="s">
        <v>238</v>
      </c>
      <c r="L125" s="39" t="s">
        <v>238</v>
      </c>
      <c r="M125" s="39" t="s">
        <v>238</v>
      </c>
      <c r="N125" s="39" t="s">
        <v>238</v>
      </c>
      <c r="O125" s="39" t="s">
        <v>238</v>
      </c>
      <c r="P125" s="39" t="s">
        <v>238</v>
      </c>
      <c r="Q125" s="39" t="s">
        <v>238</v>
      </c>
    </row>
    <row r="126" spans="1:17" x14ac:dyDescent="0.25">
      <c r="A126" s="39" t="s">
        <v>92</v>
      </c>
      <c r="B126" s="39" t="s">
        <v>238</v>
      </c>
      <c r="C126" s="39" t="s">
        <v>238</v>
      </c>
      <c r="D126" s="39" t="s">
        <v>238</v>
      </c>
      <c r="E126" s="39" t="s">
        <v>238</v>
      </c>
      <c r="F126" s="39" t="s">
        <v>238</v>
      </c>
      <c r="G126" s="39" t="s">
        <v>238</v>
      </c>
      <c r="H126" s="39" t="s">
        <v>238</v>
      </c>
      <c r="J126" s="39" t="s">
        <v>92</v>
      </c>
      <c r="K126" s="39" t="s">
        <v>238</v>
      </c>
      <c r="L126" s="39" t="s">
        <v>238</v>
      </c>
      <c r="M126" s="39" t="s">
        <v>238</v>
      </c>
      <c r="N126" s="39" t="s">
        <v>238</v>
      </c>
      <c r="O126" s="39" t="s">
        <v>238</v>
      </c>
      <c r="P126" s="39" t="s">
        <v>238</v>
      </c>
      <c r="Q126" s="39" t="s">
        <v>238</v>
      </c>
    </row>
    <row r="127" spans="1:17" s="91" customFormat="1" x14ac:dyDescent="0.25">
      <c r="A127" s="40" t="s">
        <v>187</v>
      </c>
      <c r="B127" s="39" t="s">
        <v>238</v>
      </c>
      <c r="C127" s="39" t="s">
        <v>238</v>
      </c>
      <c r="D127" s="39" t="s">
        <v>238</v>
      </c>
      <c r="E127" s="39" t="s">
        <v>238</v>
      </c>
      <c r="F127" s="39" t="s">
        <v>238</v>
      </c>
      <c r="G127" s="39" t="s">
        <v>238</v>
      </c>
      <c r="H127" s="39" t="s">
        <v>238</v>
      </c>
      <c r="J127" s="40" t="s">
        <v>187</v>
      </c>
      <c r="K127" s="39" t="s">
        <v>238</v>
      </c>
      <c r="L127" s="39" t="s">
        <v>238</v>
      </c>
      <c r="M127" s="39" t="s">
        <v>238</v>
      </c>
      <c r="N127" s="39" t="s">
        <v>238</v>
      </c>
      <c r="O127" s="39" t="s">
        <v>238</v>
      </c>
      <c r="P127" s="39" t="s">
        <v>238</v>
      </c>
      <c r="Q127" s="39" t="s">
        <v>238</v>
      </c>
    </row>
    <row r="128" spans="1:17" s="91" customFormat="1" x14ac:dyDescent="0.25">
      <c r="A128" s="99"/>
      <c r="B128" s="101"/>
      <c r="C128" s="101"/>
      <c r="D128" s="101"/>
      <c r="E128" s="101"/>
      <c r="F128" s="101"/>
      <c r="G128" s="101"/>
      <c r="H128" s="101"/>
      <c r="J128" s="99"/>
      <c r="K128" s="101"/>
      <c r="L128" s="101"/>
      <c r="M128" s="101"/>
      <c r="N128" s="101"/>
      <c r="O128" s="101"/>
      <c r="P128" s="101"/>
      <c r="Q128" s="101"/>
    </row>
    <row r="129" spans="1:17" s="91" customFormat="1" x14ac:dyDescent="0.25">
      <c r="A129" s="99"/>
      <c r="B129" s="101"/>
      <c r="C129" s="101"/>
      <c r="D129" s="101"/>
      <c r="E129" s="101"/>
      <c r="F129" s="101"/>
      <c r="G129" s="101"/>
      <c r="H129" s="101"/>
      <c r="J129" s="99"/>
      <c r="K129" s="101"/>
      <c r="L129" s="101"/>
      <c r="M129" s="101"/>
      <c r="N129" s="101"/>
      <c r="O129" s="101"/>
      <c r="P129" s="101"/>
      <c r="Q129" s="101"/>
    </row>
    <row r="130" spans="1:17" s="91" customFormat="1" x14ac:dyDescent="0.25">
      <c r="A130" s="99"/>
      <c r="B130" s="101"/>
      <c r="C130" s="101"/>
      <c r="D130" s="101"/>
      <c r="E130" s="101"/>
      <c r="F130" s="101"/>
      <c r="G130" s="101"/>
      <c r="H130" s="101"/>
      <c r="J130" s="99"/>
      <c r="K130" s="101"/>
      <c r="L130" s="101"/>
      <c r="M130" s="101"/>
      <c r="N130" s="101"/>
      <c r="O130" s="101"/>
      <c r="P130" s="101"/>
      <c r="Q130" s="101"/>
    </row>
    <row r="131" spans="1:17" x14ac:dyDescent="0.25">
      <c r="A131" s="233" t="s">
        <v>221</v>
      </c>
      <c r="B131" s="233"/>
      <c r="C131" s="233"/>
      <c r="D131" s="233"/>
      <c r="E131" s="233"/>
      <c r="F131" s="233"/>
      <c r="G131" s="233"/>
      <c r="H131" s="233"/>
      <c r="J131" s="233"/>
      <c r="K131" s="233"/>
      <c r="L131" s="233"/>
      <c r="M131" s="233"/>
      <c r="N131" s="233"/>
      <c r="O131" s="233"/>
      <c r="P131" s="233"/>
      <c r="Q131" s="233"/>
    </row>
    <row r="132" spans="1:17" x14ac:dyDescent="0.25">
      <c r="A132" s="233" t="s">
        <v>248</v>
      </c>
      <c r="B132" s="233"/>
      <c r="C132" s="233"/>
      <c r="D132" s="233"/>
      <c r="E132" s="233"/>
      <c r="F132" s="233"/>
      <c r="G132" s="233"/>
      <c r="H132" s="233"/>
      <c r="J132" s="233"/>
      <c r="K132" s="233"/>
      <c r="L132" s="233"/>
      <c r="M132" s="233"/>
      <c r="N132" s="233"/>
      <c r="O132" s="233"/>
      <c r="P132" s="233"/>
      <c r="Q132" s="233"/>
    </row>
    <row r="133" spans="1:17" x14ac:dyDescent="0.25">
      <c r="B133" s="234" t="s">
        <v>225</v>
      </c>
      <c r="C133" s="234"/>
      <c r="D133" s="234"/>
      <c r="E133" s="234"/>
      <c r="F133" s="234"/>
      <c r="G133" s="234"/>
      <c r="H133" s="37"/>
      <c r="I133" s="37"/>
      <c r="J133" s="98"/>
      <c r="K133" s="235"/>
      <c r="L133" s="235"/>
      <c r="M133" s="235"/>
      <c r="N133" s="235"/>
      <c r="O133" s="235"/>
      <c r="P133" s="235"/>
      <c r="Q133" s="99"/>
    </row>
    <row r="134" spans="1:17" x14ac:dyDescent="0.25">
      <c r="A134" s="236" t="s">
        <v>169</v>
      </c>
      <c r="B134" s="236"/>
      <c r="C134" s="236"/>
      <c r="D134" s="236"/>
      <c r="E134" s="236"/>
      <c r="F134" s="236"/>
      <c r="G134" s="236"/>
      <c r="H134" s="236"/>
      <c r="I134" s="37"/>
      <c r="J134" s="237"/>
      <c r="K134" s="237"/>
      <c r="L134" s="237"/>
      <c r="M134" s="237"/>
      <c r="N134" s="237"/>
      <c r="O134" s="237"/>
      <c r="P134" s="237"/>
      <c r="Q134" s="237"/>
    </row>
    <row r="135" spans="1:17" x14ac:dyDescent="0.25">
      <c r="A135" s="223" t="s">
        <v>170</v>
      </c>
      <c r="B135" s="223" t="s">
        <v>239</v>
      </c>
      <c r="C135" s="223" t="s">
        <v>240</v>
      </c>
      <c r="D135" s="228" t="s">
        <v>171</v>
      </c>
      <c r="E135" s="229"/>
      <c r="F135" s="230"/>
      <c r="G135" s="223" t="s">
        <v>241</v>
      </c>
      <c r="H135" s="223" t="s">
        <v>242</v>
      </c>
      <c r="J135" s="218"/>
      <c r="K135" s="218"/>
      <c r="L135" s="218"/>
      <c r="M135" s="218"/>
      <c r="N135" s="218"/>
      <c r="O135" s="218"/>
      <c r="P135" s="218"/>
      <c r="Q135" s="218"/>
    </row>
    <row r="136" spans="1:17" x14ac:dyDescent="0.25">
      <c r="A136" s="224"/>
      <c r="B136" s="224"/>
      <c r="C136" s="226"/>
      <c r="D136" s="219" t="s">
        <v>172</v>
      </c>
      <c r="E136" s="220" t="s">
        <v>173</v>
      </c>
      <c r="F136" s="221"/>
      <c r="G136" s="231"/>
      <c r="H136" s="224"/>
      <c r="J136" s="218"/>
      <c r="K136" s="218"/>
      <c r="L136" s="218"/>
      <c r="M136" s="222"/>
      <c r="N136" s="218"/>
      <c r="O136" s="218"/>
      <c r="P136" s="218"/>
      <c r="Q136" s="218"/>
    </row>
    <row r="137" spans="1:17" ht="47.25" x14ac:dyDescent="0.25">
      <c r="A137" s="225"/>
      <c r="B137" s="225"/>
      <c r="C137" s="227"/>
      <c r="D137" s="219"/>
      <c r="E137" s="38" t="s">
        <v>174</v>
      </c>
      <c r="F137" s="38" t="s">
        <v>175</v>
      </c>
      <c r="G137" s="232"/>
      <c r="H137" s="225"/>
      <c r="J137" s="218"/>
      <c r="K137" s="218"/>
      <c r="L137" s="218"/>
      <c r="M137" s="222"/>
      <c r="N137" s="100"/>
      <c r="O137" s="100"/>
      <c r="P137" s="218"/>
      <c r="Q137" s="218"/>
    </row>
    <row r="138" spans="1:17" ht="34.5" customHeight="1" x14ac:dyDescent="0.25">
      <c r="A138" s="39" t="s">
        <v>176</v>
      </c>
      <c r="B138" s="39" t="s">
        <v>238</v>
      </c>
      <c r="C138" s="39" t="s">
        <v>238</v>
      </c>
      <c r="D138" s="39" t="s">
        <v>238</v>
      </c>
      <c r="E138" s="39" t="s">
        <v>238</v>
      </c>
      <c r="F138" s="39" t="s">
        <v>238</v>
      </c>
      <c r="G138" s="39" t="s">
        <v>238</v>
      </c>
      <c r="H138" s="39" t="s">
        <v>238</v>
      </c>
      <c r="J138" s="101"/>
      <c r="K138" s="101"/>
      <c r="L138" s="101"/>
      <c r="M138" s="101"/>
      <c r="N138" s="101"/>
      <c r="O138" s="101"/>
      <c r="P138" s="101"/>
      <c r="Q138" s="101"/>
    </row>
    <row r="139" spans="1:17" ht="34.5" customHeight="1" x14ac:dyDescent="0.25">
      <c r="A139" s="39" t="s">
        <v>177</v>
      </c>
      <c r="B139" s="39" t="s">
        <v>238</v>
      </c>
      <c r="C139" s="39" t="s">
        <v>238</v>
      </c>
      <c r="D139" s="39" t="s">
        <v>238</v>
      </c>
      <c r="E139" s="39" t="s">
        <v>238</v>
      </c>
      <c r="F139" s="39" t="s">
        <v>238</v>
      </c>
      <c r="G139" s="39" t="s">
        <v>238</v>
      </c>
      <c r="H139" s="39" t="s">
        <v>238</v>
      </c>
      <c r="J139" s="101"/>
      <c r="K139" s="101"/>
      <c r="L139" s="101"/>
      <c r="M139" s="101"/>
      <c r="N139" s="101"/>
      <c r="O139" s="101"/>
      <c r="P139" s="101"/>
      <c r="Q139" s="101"/>
    </row>
    <row r="140" spans="1:17" ht="34.5" customHeight="1" x14ac:dyDescent="0.25">
      <c r="A140" s="39" t="s">
        <v>178</v>
      </c>
      <c r="B140" s="39" t="s">
        <v>238</v>
      </c>
      <c r="C140" s="39" t="s">
        <v>238</v>
      </c>
      <c r="D140" s="39" t="s">
        <v>238</v>
      </c>
      <c r="E140" s="39" t="s">
        <v>238</v>
      </c>
      <c r="F140" s="39" t="s">
        <v>238</v>
      </c>
      <c r="G140" s="39" t="s">
        <v>238</v>
      </c>
      <c r="H140" s="39" t="s">
        <v>238</v>
      </c>
      <c r="J140" s="101"/>
      <c r="K140" s="101"/>
      <c r="L140" s="101"/>
      <c r="M140" s="101"/>
      <c r="N140" s="101"/>
      <c r="O140" s="101"/>
      <c r="P140" s="101"/>
      <c r="Q140" s="101"/>
    </row>
    <row r="141" spans="1:17" ht="34.5" customHeight="1" x14ac:dyDescent="0.25">
      <c r="A141" s="39" t="s">
        <v>179</v>
      </c>
      <c r="B141" s="39" t="s">
        <v>238</v>
      </c>
      <c r="C141" s="39" t="s">
        <v>238</v>
      </c>
      <c r="D141" s="39" t="s">
        <v>238</v>
      </c>
      <c r="E141" s="39" t="s">
        <v>238</v>
      </c>
      <c r="F141" s="39" t="s">
        <v>238</v>
      </c>
      <c r="G141" s="39" t="s">
        <v>238</v>
      </c>
      <c r="H141" s="39" t="s">
        <v>238</v>
      </c>
      <c r="J141" s="101"/>
      <c r="K141" s="101"/>
      <c r="L141" s="101"/>
      <c r="M141" s="101"/>
      <c r="N141" s="101"/>
      <c r="O141" s="101"/>
      <c r="P141" s="101"/>
      <c r="Q141" s="101"/>
    </row>
    <row r="142" spans="1:17" ht="34.5" customHeight="1" x14ac:dyDescent="0.25">
      <c r="A142" s="39" t="s">
        <v>180</v>
      </c>
      <c r="B142" s="39" t="s">
        <v>238</v>
      </c>
      <c r="C142" s="39" t="s">
        <v>238</v>
      </c>
      <c r="D142" s="39" t="s">
        <v>238</v>
      </c>
      <c r="E142" s="39" t="s">
        <v>238</v>
      </c>
      <c r="F142" s="39" t="s">
        <v>238</v>
      </c>
      <c r="G142" s="39" t="s">
        <v>238</v>
      </c>
      <c r="H142" s="39" t="s">
        <v>238</v>
      </c>
      <c r="J142" s="101"/>
      <c r="K142" s="101"/>
      <c r="L142" s="101"/>
      <c r="M142" s="101"/>
      <c r="N142" s="101"/>
      <c r="O142" s="101"/>
      <c r="P142" s="101"/>
      <c r="Q142" s="101"/>
    </row>
    <row r="143" spans="1:17" ht="34.5" customHeight="1" x14ac:dyDescent="0.25">
      <c r="A143" s="39" t="s">
        <v>181</v>
      </c>
      <c r="B143" s="39" t="s">
        <v>238</v>
      </c>
      <c r="C143" s="39" t="s">
        <v>238</v>
      </c>
      <c r="D143" s="39" t="s">
        <v>238</v>
      </c>
      <c r="E143" s="39" t="s">
        <v>238</v>
      </c>
      <c r="F143" s="39" t="s">
        <v>238</v>
      </c>
      <c r="G143" s="39" t="s">
        <v>238</v>
      </c>
      <c r="H143" s="39" t="s">
        <v>238</v>
      </c>
      <c r="J143" s="101"/>
      <c r="K143" s="101"/>
      <c r="L143" s="101"/>
      <c r="M143" s="101"/>
      <c r="N143" s="101"/>
      <c r="O143" s="101"/>
      <c r="P143" s="101"/>
      <c r="Q143" s="101"/>
    </row>
    <row r="144" spans="1:17" ht="34.5" customHeight="1" x14ac:dyDescent="0.25">
      <c r="A144" s="39" t="s">
        <v>182</v>
      </c>
      <c r="B144" s="39" t="s">
        <v>238</v>
      </c>
      <c r="C144" s="39" t="s">
        <v>238</v>
      </c>
      <c r="D144" s="39" t="s">
        <v>238</v>
      </c>
      <c r="E144" s="39" t="s">
        <v>238</v>
      </c>
      <c r="F144" s="39" t="s">
        <v>238</v>
      </c>
      <c r="G144" s="39" t="s">
        <v>238</v>
      </c>
      <c r="H144" s="39" t="s">
        <v>238</v>
      </c>
      <c r="J144" s="101"/>
      <c r="K144" s="101"/>
      <c r="L144" s="101"/>
      <c r="M144" s="101"/>
      <c r="N144" s="101"/>
      <c r="O144" s="101"/>
      <c r="P144" s="101"/>
      <c r="Q144" s="101"/>
    </row>
    <row r="145" spans="1:17" ht="34.5" customHeight="1" x14ac:dyDescent="0.25">
      <c r="A145" s="39" t="s">
        <v>183</v>
      </c>
      <c r="B145" s="39" t="s">
        <v>238</v>
      </c>
      <c r="C145" s="39" t="s">
        <v>238</v>
      </c>
      <c r="D145" s="39" t="s">
        <v>238</v>
      </c>
      <c r="E145" s="39" t="s">
        <v>238</v>
      </c>
      <c r="F145" s="39" t="s">
        <v>238</v>
      </c>
      <c r="G145" s="39" t="s">
        <v>238</v>
      </c>
      <c r="H145" s="39" t="s">
        <v>238</v>
      </c>
      <c r="J145" s="101"/>
      <c r="K145" s="101"/>
      <c r="L145" s="101"/>
      <c r="M145" s="101"/>
      <c r="N145" s="101"/>
      <c r="O145" s="101"/>
      <c r="P145" s="101"/>
      <c r="Q145" s="101"/>
    </row>
    <row r="146" spans="1:17" ht="34.5" customHeight="1" x14ac:dyDescent="0.25">
      <c r="A146" s="39" t="s">
        <v>184</v>
      </c>
      <c r="B146" s="39" t="s">
        <v>238</v>
      </c>
      <c r="C146" s="39" t="s">
        <v>238</v>
      </c>
      <c r="D146" s="39" t="s">
        <v>238</v>
      </c>
      <c r="E146" s="39" t="s">
        <v>238</v>
      </c>
      <c r="F146" s="39" t="s">
        <v>238</v>
      </c>
      <c r="G146" s="39" t="s">
        <v>238</v>
      </c>
      <c r="H146" s="39" t="s">
        <v>238</v>
      </c>
      <c r="J146" s="101"/>
      <c r="K146" s="101"/>
      <c r="L146" s="101"/>
      <c r="M146" s="101"/>
      <c r="N146" s="101"/>
      <c r="O146" s="101"/>
      <c r="P146" s="101"/>
      <c r="Q146" s="101"/>
    </row>
    <row r="147" spans="1:17" ht="34.5" customHeight="1" x14ac:dyDescent="0.25">
      <c r="A147" s="39" t="s">
        <v>185</v>
      </c>
      <c r="B147" s="39" t="s">
        <v>238</v>
      </c>
      <c r="C147" s="39" t="s">
        <v>238</v>
      </c>
      <c r="D147" s="39" t="s">
        <v>238</v>
      </c>
      <c r="E147" s="39" t="s">
        <v>238</v>
      </c>
      <c r="F147" s="39" t="s">
        <v>238</v>
      </c>
      <c r="G147" s="39" t="s">
        <v>238</v>
      </c>
      <c r="H147" s="39" t="s">
        <v>238</v>
      </c>
      <c r="J147" s="101"/>
      <c r="K147" s="101"/>
      <c r="L147" s="101"/>
      <c r="M147" s="101"/>
      <c r="N147" s="101"/>
      <c r="O147" s="101"/>
      <c r="P147" s="101"/>
      <c r="Q147" s="101"/>
    </row>
    <row r="148" spans="1:17" ht="26.25" customHeight="1" x14ac:dyDescent="0.25">
      <c r="A148" s="39" t="s">
        <v>186</v>
      </c>
      <c r="B148" s="39" t="s">
        <v>238</v>
      </c>
      <c r="C148" s="39" t="s">
        <v>238</v>
      </c>
      <c r="D148" s="39" t="s">
        <v>238</v>
      </c>
      <c r="E148" s="39" t="s">
        <v>238</v>
      </c>
      <c r="F148" s="39" t="s">
        <v>238</v>
      </c>
      <c r="G148" s="39" t="s">
        <v>238</v>
      </c>
      <c r="H148" s="39" t="s">
        <v>238</v>
      </c>
      <c r="J148" s="101"/>
      <c r="K148" s="101"/>
      <c r="L148" s="101"/>
      <c r="M148" s="101"/>
      <c r="N148" s="101"/>
      <c r="O148" s="101"/>
      <c r="P148" s="101"/>
      <c r="Q148" s="101"/>
    </row>
    <row r="149" spans="1:17" x14ac:dyDescent="0.25">
      <c r="A149" s="39" t="s">
        <v>92</v>
      </c>
      <c r="B149" s="39" t="s">
        <v>238</v>
      </c>
      <c r="C149" s="39" t="s">
        <v>238</v>
      </c>
      <c r="D149" s="39" t="s">
        <v>238</v>
      </c>
      <c r="E149" s="39" t="s">
        <v>238</v>
      </c>
      <c r="F149" s="39" t="s">
        <v>238</v>
      </c>
      <c r="G149" s="39" t="s">
        <v>238</v>
      </c>
      <c r="H149" s="39" t="s">
        <v>238</v>
      </c>
      <c r="J149" s="101"/>
      <c r="K149" s="101"/>
      <c r="L149" s="101"/>
      <c r="M149" s="101"/>
      <c r="N149" s="101"/>
      <c r="O149" s="101"/>
      <c r="P149" s="101"/>
      <c r="Q149" s="101"/>
    </row>
    <row r="150" spans="1:17" s="91" customFormat="1" x14ac:dyDescent="0.25">
      <c r="A150" s="40" t="s">
        <v>187</v>
      </c>
      <c r="B150" s="39" t="s">
        <v>238</v>
      </c>
      <c r="C150" s="39" t="s">
        <v>238</v>
      </c>
      <c r="D150" s="39" t="s">
        <v>238</v>
      </c>
      <c r="E150" s="39" t="s">
        <v>238</v>
      </c>
      <c r="F150" s="39" t="s">
        <v>238</v>
      </c>
      <c r="G150" s="39" t="s">
        <v>238</v>
      </c>
      <c r="H150" s="39" t="s">
        <v>238</v>
      </c>
      <c r="J150" s="99"/>
      <c r="K150" s="101"/>
      <c r="L150" s="101"/>
      <c r="M150" s="101"/>
      <c r="N150" s="101"/>
      <c r="O150" s="101"/>
      <c r="P150" s="101"/>
      <c r="Q150" s="101"/>
    </row>
    <row r="152" spans="1:17" x14ac:dyDescent="0.25">
      <c r="A152" s="215" t="s">
        <v>227</v>
      </c>
      <c r="B152" s="215"/>
      <c r="C152" s="41"/>
      <c r="D152" s="41"/>
      <c r="E152" s="42"/>
      <c r="F152" s="92" t="s">
        <v>226</v>
      </c>
      <c r="G152" s="42"/>
    </row>
    <row r="153" spans="1:17" x14ac:dyDescent="0.25">
      <c r="A153" s="93"/>
      <c r="B153" s="94"/>
      <c r="C153" s="216" t="s">
        <v>29</v>
      </c>
      <c r="D153" s="216"/>
      <c r="E153" s="42"/>
      <c r="F153" s="66" t="s">
        <v>30</v>
      </c>
      <c r="G153" s="42"/>
    </row>
    <row r="154" spans="1:17" x14ac:dyDescent="0.25">
      <c r="A154" s="93"/>
      <c r="B154" s="94"/>
      <c r="C154" s="216" t="s">
        <v>31</v>
      </c>
      <c r="D154" s="216"/>
      <c r="E154" s="93"/>
      <c r="F154" s="217"/>
      <c r="G154" s="217"/>
    </row>
    <row r="155" spans="1:17" x14ac:dyDescent="0.25">
      <c r="A155" s="95" t="s">
        <v>228</v>
      </c>
      <c r="B155" s="95"/>
      <c r="C155" s="96"/>
      <c r="D155" s="96"/>
      <c r="E155" s="96"/>
      <c r="F155" s="93"/>
      <c r="G155" s="93"/>
    </row>
    <row r="156" spans="1:17" x14ac:dyDescent="0.25">
      <c r="A156" s="36" t="s">
        <v>230</v>
      </c>
    </row>
    <row r="157" spans="1:17" x14ac:dyDescent="0.25">
      <c r="A157" s="36" t="s">
        <v>257</v>
      </c>
    </row>
  </sheetData>
  <mergeCells count="104">
    <mergeCell ref="C24:D24"/>
    <mergeCell ref="A6:A8"/>
    <mergeCell ref="B6:B8"/>
    <mergeCell ref="C6:C8"/>
    <mergeCell ref="D6:F6"/>
    <mergeCell ref="G6:G8"/>
    <mergeCell ref="H6:H8"/>
    <mergeCell ref="D7:D8"/>
    <mergeCell ref="E7:F7"/>
    <mergeCell ref="A23:B23"/>
    <mergeCell ref="A86:H86"/>
    <mergeCell ref="J86:Q86"/>
    <mergeCell ref="A87:H87"/>
    <mergeCell ref="J87:Q87"/>
    <mergeCell ref="B88:G88"/>
    <mergeCell ref="K88:P88"/>
    <mergeCell ref="J2:Q2"/>
    <mergeCell ref="J3:Q3"/>
    <mergeCell ref="K4:P4"/>
    <mergeCell ref="J5:Q5"/>
    <mergeCell ref="J6:J8"/>
    <mergeCell ref="K6:K8"/>
    <mergeCell ref="L6:L8"/>
    <mergeCell ref="M6:O6"/>
    <mergeCell ref="P6:P8"/>
    <mergeCell ref="Q6:Q8"/>
    <mergeCell ref="M7:M8"/>
    <mergeCell ref="N7:O7"/>
    <mergeCell ref="C25:D25"/>
    <mergeCell ref="F25:G25"/>
    <mergeCell ref="A2:H2"/>
    <mergeCell ref="A3:H3"/>
    <mergeCell ref="B4:G4"/>
    <mergeCell ref="A5:H5"/>
    <mergeCell ref="M91:M92"/>
    <mergeCell ref="N91:O91"/>
    <mergeCell ref="A108:H108"/>
    <mergeCell ref="J108:Q108"/>
    <mergeCell ref="A109:H109"/>
    <mergeCell ref="J109:Q109"/>
    <mergeCell ref="A89:H89"/>
    <mergeCell ref="J89:Q89"/>
    <mergeCell ref="A90:A92"/>
    <mergeCell ref="B90:B92"/>
    <mergeCell ref="C90:C92"/>
    <mergeCell ref="D90:F90"/>
    <mergeCell ref="G90:G92"/>
    <mergeCell ref="H90:H92"/>
    <mergeCell ref="J90:J92"/>
    <mergeCell ref="K90:K92"/>
    <mergeCell ref="L90:L92"/>
    <mergeCell ref="M90:O90"/>
    <mergeCell ref="P90:P92"/>
    <mergeCell ref="Q90:Q92"/>
    <mergeCell ref="D91:D92"/>
    <mergeCell ref="E91:F91"/>
    <mergeCell ref="B110:G110"/>
    <mergeCell ref="K110:P110"/>
    <mergeCell ref="A111:H111"/>
    <mergeCell ref="J111:Q111"/>
    <mergeCell ref="A112:A114"/>
    <mergeCell ref="B112:B114"/>
    <mergeCell ref="C112:C114"/>
    <mergeCell ref="D112:F112"/>
    <mergeCell ref="G112:G114"/>
    <mergeCell ref="H112:H114"/>
    <mergeCell ref="J112:J114"/>
    <mergeCell ref="K112:K114"/>
    <mergeCell ref="L112:L114"/>
    <mergeCell ref="M112:O112"/>
    <mergeCell ref="P112:P114"/>
    <mergeCell ref="Q112:Q114"/>
    <mergeCell ref="A132:H132"/>
    <mergeCell ref="J132:Q132"/>
    <mergeCell ref="B133:G133"/>
    <mergeCell ref="K133:P133"/>
    <mergeCell ref="A134:H134"/>
    <mergeCell ref="J134:Q134"/>
    <mergeCell ref="D113:D114"/>
    <mergeCell ref="E113:F113"/>
    <mergeCell ref="M113:M114"/>
    <mergeCell ref="N113:O113"/>
    <mergeCell ref="A131:H131"/>
    <mergeCell ref="J131:Q131"/>
    <mergeCell ref="A152:B152"/>
    <mergeCell ref="C153:D153"/>
    <mergeCell ref="C154:D154"/>
    <mergeCell ref="F154:G154"/>
    <mergeCell ref="P135:P137"/>
    <mergeCell ref="Q135:Q137"/>
    <mergeCell ref="D136:D137"/>
    <mergeCell ref="E136:F136"/>
    <mergeCell ref="M136:M137"/>
    <mergeCell ref="N136:O136"/>
    <mergeCell ref="H135:H137"/>
    <mergeCell ref="J135:J137"/>
    <mergeCell ref="K135:K137"/>
    <mergeCell ref="L135:L137"/>
    <mergeCell ref="M135:O135"/>
    <mergeCell ref="A135:A137"/>
    <mergeCell ref="B135:B137"/>
    <mergeCell ref="C135:C137"/>
    <mergeCell ref="D135:F135"/>
    <mergeCell ref="G135:G137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3" manualBreakCount="3">
    <brk id="27" max="16" man="1"/>
    <brk id="107" max="16" man="1"/>
    <brk id="130" max="16" man="1"/>
  </rowBreaks>
  <colBreaks count="2" manualBreakCount="2">
    <brk id="8" max="151" man="1"/>
    <brk id="17" max="15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85"/>
  <sheetViews>
    <sheetView view="pageBreakPreview" topLeftCell="A13" zoomScale="80" zoomScaleNormal="100" zoomScaleSheetLayoutView="80" workbookViewId="0">
      <selection activeCell="A2" sqref="A2:R2"/>
    </sheetView>
  </sheetViews>
  <sheetFormatPr defaultRowHeight="15" x14ac:dyDescent="0.25"/>
  <cols>
    <col min="1" max="1" width="10.85546875" style="7" customWidth="1"/>
    <col min="2" max="2" width="9.140625" style="7"/>
    <col min="3" max="3" width="10.28515625" style="7" customWidth="1"/>
    <col min="4" max="4" width="10.5703125" style="7" customWidth="1"/>
    <col min="5" max="5" width="10.7109375" style="7" customWidth="1"/>
    <col min="6" max="6" width="11.7109375" style="7" customWidth="1"/>
    <col min="7" max="7" width="10" style="7" customWidth="1"/>
    <col min="8" max="8" width="9.85546875" style="7" customWidth="1"/>
    <col min="9" max="11" width="9.140625" style="7"/>
    <col min="12" max="12" width="15.85546875" style="7" customWidth="1"/>
    <col min="13" max="13" width="10.28515625" style="7" customWidth="1"/>
    <col min="14" max="17" width="9.140625" style="7"/>
    <col min="18" max="18" width="12.28515625" style="7" customWidth="1"/>
  </cols>
  <sheetData>
    <row r="2" spans="1:23" s="1" customFormat="1" ht="54" customHeight="1" x14ac:dyDescent="0.25">
      <c r="A2" s="203" t="s">
        <v>222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"/>
      <c r="T2" s="2"/>
      <c r="U2" s="2"/>
      <c r="V2" s="2"/>
      <c r="W2" s="2"/>
    </row>
    <row r="3" spans="1:23" s="1" customFormat="1" ht="15.75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3"/>
      <c r="T3" s="3"/>
      <c r="U3" s="3"/>
      <c r="V3" s="3"/>
      <c r="W3" s="3"/>
    </row>
    <row r="4" spans="1:23" s="1" customFormat="1" ht="15.75" customHeight="1" x14ac:dyDescent="0.25">
      <c r="A4" s="242" t="s">
        <v>0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3"/>
      <c r="T4" s="3"/>
      <c r="U4" s="3"/>
      <c r="V4" s="3"/>
      <c r="W4" s="3"/>
    </row>
    <row r="6" spans="1:23" ht="25.5" customHeight="1" x14ac:dyDescent="0.25">
      <c r="A6" s="243" t="s">
        <v>115</v>
      </c>
      <c r="B6" s="180" t="s">
        <v>116</v>
      </c>
      <c r="C6" s="180"/>
      <c r="D6" s="180"/>
      <c r="E6" s="180"/>
      <c r="F6" s="180"/>
      <c r="G6" s="240" t="s">
        <v>117</v>
      </c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1" t="s">
        <v>118</v>
      </c>
    </row>
    <row r="7" spans="1:23" x14ac:dyDescent="0.25">
      <c r="A7" s="244"/>
      <c r="B7" s="180" t="s">
        <v>163</v>
      </c>
      <c r="C7" s="180" t="s">
        <v>164</v>
      </c>
      <c r="D7" s="180" t="s">
        <v>119</v>
      </c>
      <c r="E7" s="180" t="s">
        <v>165</v>
      </c>
      <c r="F7" s="180" t="s">
        <v>120</v>
      </c>
      <c r="G7" s="180" t="s">
        <v>121</v>
      </c>
      <c r="H7" s="180" t="s">
        <v>122</v>
      </c>
      <c r="I7" s="180" t="s">
        <v>123</v>
      </c>
      <c r="J7" s="180" t="s">
        <v>124</v>
      </c>
      <c r="K7" s="180"/>
      <c r="L7" s="180"/>
      <c r="M7" s="180" t="s">
        <v>125</v>
      </c>
      <c r="N7" s="180"/>
      <c r="O7" s="180"/>
      <c r="P7" s="180"/>
      <c r="Q7" s="180"/>
      <c r="R7" s="241"/>
    </row>
    <row r="8" spans="1:23" ht="28.5" customHeight="1" x14ac:dyDescent="0.25">
      <c r="A8" s="244"/>
      <c r="B8" s="180"/>
      <c r="C8" s="180"/>
      <c r="D8" s="180"/>
      <c r="E8" s="180"/>
      <c r="F8" s="180"/>
      <c r="G8" s="180"/>
      <c r="H8" s="180"/>
      <c r="I8" s="180"/>
      <c r="J8" s="180" t="s">
        <v>126</v>
      </c>
      <c r="K8" s="180" t="s">
        <v>127</v>
      </c>
      <c r="L8" s="180"/>
      <c r="M8" s="180" t="s">
        <v>128</v>
      </c>
      <c r="N8" s="180" t="s">
        <v>129</v>
      </c>
      <c r="O8" s="180"/>
      <c r="P8" s="180" t="s">
        <v>130</v>
      </c>
      <c r="Q8" s="180"/>
      <c r="R8" s="241"/>
    </row>
    <row r="9" spans="1:23" ht="63.75" x14ac:dyDescent="0.25">
      <c r="A9" s="244"/>
      <c r="B9" s="180"/>
      <c r="C9" s="180"/>
      <c r="D9" s="180"/>
      <c r="E9" s="180"/>
      <c r="F9" s="180"/>
      <c r="G9" s="180"/>
      <c r="H9" s="180"/>
      <c r="I9" s="180"/>
      <c r="J9" s="180"/>
      <c r="K9" s="180" t="s">
        <v>131</v>
      </c>
      <c r="L9" s="6" t="s">
        <v>132</v>
      </c>
      <c r="M9" s="180"/>
      <c r="N9" s="180" t="s">
        <v>135</v>
      </c>
      <c r="O9" s="180" t="s">
        <v>136</v>
      </c>
      <c r="P9" s="180" t="s">
        <v>135</v>
      </c>
      <c r="Q9" s="180" t="s">
        <v>137</v>
      </c>
      <c r="R9" s="241"/>
    </row>
    <row r="10" spans="1:23" ht="38.25" x14ac:dyDescent="0.25">
      <c r="A10" s="244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6" t="s">
        <v>133</v>
      </c>
      <c r="M10" s="180"/>
      <c r="N10" s="180"/>
      <c r="O10" s="180"/>
      <c r="P10" s="180"/>
      <c r="Q10" s="180"/>
      <c r="R10" s="241"/>
    </row>
    <row r="11" spans="1:23" ht="25.5" x14ac:dyDescent="0.25">
      <c r="A11" s="244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6" t="s">
        <v>134</v>
      </c>
      <c r="M11" s="180"/>
      <c r="N11" s="180"/>
      <c r="O11" s="180"/>
      <c r="P11" s="180"/>
      <c r="Q11" s="180"/>
      <c r="R11" s="241"/>
    </row>
    <row r="12" spans="1:23" ht="25.5" x14ac:dyDescent="0.25">
      <c r="A12" s="245"/>
      <c r="B12" s="6" t="s">
        <v>152</v>
      </c>
      <c r="C12" s="6" t="s">
        <v>138</v>
      </c>
      <c r="D12" s="6" t="s">
        <v>58</v>
      </c>
      <c r="E12" s="6" t="s">
        <v>139</v>
      </c>
      <c r="F12" s="6" t="s">
        <v>11</v>
      </c>
      <c r="G12" s="6" t="s">
        <v>33</v>
      </c>
      <c r="H12" s="6" t="s">
        <v>33</v>
      </c>
      <c r="I12" s="6" t="s">
        <v>33</v>
      </c>
      <c r="J12" s="6" t="s">
        <v>33</v>
      </c>
      <c r="K12" s="6" t="s">
        <v>33</v>
      </c>
      <c r="L12" s="6" t="s">
        <v>33</v>
      </c>
      <c r="M12" s="6" t="s">
        <v>33</v>
      </c>
      <c r="N12" s="6" t="s">
        <v>33</v>
      </c>
      <c r="O12" s="6" t="s">
        <v>33</v>
      </c>
      <c r="P12" s="6" t="s">
        <v>33</v>
      </c>
      <c r="Q12" s="6" t="s">
        <v>33</v>
      </c>
      <c r="R12" s="6" t="s">
        <v>140</v>
      </c>
    </row>
    <row r="13" spans="1:23" x14ac:dyDescent="0.25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 t="s">
        <v>19</v>
      </c>
      <c r="G13" s="18">
        <v>6</v>
      </c>
      <c r="H13" s="18">
        <v>7</v>
      </c>
      <c r="I13" s="18">
        <v>8</v>
      </c>
      <c r="J13" s="18">
        <v>9</v>
      </c>
      <c r="K13" s="18">
        <v>10</v>
      </c>
      <c r="L13" s="18">
        <v>11</v>
      </c>
      <c r="M13" s="18">
        <v>12</v>
      </c>
      <c r="N13" s="18">
        <v>13</v>
      </c>
      <c r="O13" s="18">
        <v>14</v>
      </c>
      <c r="P13" s="18">
        <v>15</v>
      </c>
      <c r="Q13" s="18">
        <v>16</v>
      </c>
      <c r="R13" s="18">
        <v>17</v>
      </c>
    </row>
    <row r="14" spans="1:23" x14ac:dyDescent="0.25">
      <c r="A14" s="247" t="s">
        <v>141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</row>
    <row r="15" spans="1:23" x14ac:dyDescent="0.25">
      <c r="A15" s="241" t="s">
        <v>142</v>
      </c>
      <c r="B15" s="241"/>
      <c r="C15" s="241"/>
      <c r="D15" s="241"/>
      <c r="E15" s="241"/>
      <c r="F15" s="241"/>
      <c r="G15" s="240" t="s">
        <v>143</v>
      </c>
      <c r="H15" s="240" t="s">
        <v>143</v>
      </c>
      <c r="I15" s="240" t="s">
        <v>143</v>
      </c>
      <c r="J15" s="180" t="s">
        <v>143</v>
      </c>
      <c r="K15" s="180" t="s">
        <v>143</v>
      </c>
      <c r="L15" s="19"/>
      <c r="M15" s="19"/>
      <c r="N15" s="19"/>
      <c r="O15" s="19"/>
      <c r="P15" s="240" t="s">
        <v>143</v>
      </c>
      <c r="Q15" s="240" t="s">
        <v>143</v>
      </c>
      <c r="R15" s="19"/>
    </row>
    <row r="16" spans="1:23" x14ac:dyDescent="0.25">
      <c r="A16" s="20" t="s">
        <v>144</v>
      </c>
      <c r="B16" s="241" t="s">
        <v>145</v>
      </c>
      <c r="C16" s="241"/>
      <c r="D16" s="241"/>
      <c r="E16" s="241"/>
      <c r="F16" s="241"/>
      <c r="G16" s="240"/>
      <c r="H16" s="240"/>
      <c r="I16" s="240"/>
      <c r="J16" s="180"/>
      <c r="K16" s="180"/>
      <c r="L16" s="21"/>
      <c r="M16" s="19"/>
      <c r="N16" s="19"/>
      <c r="O16" s="21"/>
      <c r="P16" s="240"/>
      <c r="Q16" s="240"/>
      <c r="R16" s="21"/>
    </row>
    <row r="17" spans="1:18" x14ac:dyDescent="0.25">
      <c r="A17" s="20">
        <v>1</v>
      </c>
      <c r="B17" s="20"/>
      <c r="C17" s="20"/>
      <c r="D17" s="20"/>
      <c r="E17" s="20" t="s">
        <v>143</v>
      </c>
      <c r="F17" s="20" t="s">
        <v>143</v>
      </c>
      <c r="G17" s="240"/>
      <c r="H17" s="240"/>
      <c r="I17" s="240"/>
      <c r="J17" s="180"/>
      <c r="K17" s="180"/>
      <c r="L17" s="21"/>
      <c r="M17" s="19"/>
      <c r="N17" s="19"/>
      <c r="O17" s="21"/>
      <c r="P17" s="240"/>
      <c r="Q17" s="240"/>
      <c r="R17" s="21"/>
    </row>
    <row r="18" spans="1:18" x14ac:dyDescent="0.25">
      <c r="A18" s="20">
        <v>2</v>
      </c>
      <c r="B18" s="20"/>
      <c r="C18" s="20"/>
      <c r="D18" s="20"/>
      <c r="E18" s="20" t="s">
        <v>143</v>
      </c>
      <c r="F18" s="20" t="s">
        <v>143</v>
      </c>
      <c r="G18" s="240"/>
      <c r="H18" s="240"/>
      <c r="I18" s="240"/>
      <c r="J18" s="180"/>
      <c r="K18" s="180"/>
      <c r="L18" s="21"/>
      <c r="M18" s="19"/>
      <c r="N18" s="19"/>
      <c r="O18" s="21"/>
      <c r="P18" s="240"/>
      <c r="Q18" s="240"/>
      <c r="R18" s="21"/>
    </row>
    <row r="19" spans="1:18" x14ac:dyDescent="0.25">
      <c r="A19" s="22" t="s">
        <v>153</v>
      </c>
      <c r="B19" s="20"/>
      <c r="C19" s="20"/>
      <c r="D19" s="20"/>
      <c r="E19" s="20" t="s">
        <v>143</v>
      </c>
      <c r="F19" s="20" t="s">
        <v>143</v>
      </c>
      <c r="G19" s="240"/>
      <c r="H19" s="240"/>
      <c r="I19" s="240"/>
      <c r="J19" s="180"/>
      <c r="K19" s="180"/>
      <c r="L19" s="21"/>
      <c r="M19" s="19"/>
      <c r="N19" s="19"/>
      <c r="O19" s="21"/>
      <c r="P19" s="240"/>
      <c r="Q19" s="240"/>
      <c r="R19" s="21"/>
    </row>
    <row r="20" spans="1:18" x14ac:dyDescent="0.25">
      <c r="A20" s="22" t="s">
        <v>154</v>
      </c>
      <c r="B20" s="20"/>
      <c r="C20" s="20"/>
      <c r="D20" s="20"/>
      <c r="E20" s="20" t="s">
        <v>143</v>
      </c>
      <c r="F20" s="20" t="s">
        <v>143</v>
      </c>
      <c r="G20" s="240"/>
      <c r="H20" s="240"/>
      <c r="I20" s="240"/>
      <c r="J20" s="180"/>
      <c r="K20" s="180"/>
      <c r="L20" s="21"/>
      <c r="M20" s="19"/>
      <c r="N20" s="19"/>
      <c r="O20" s="21"/>
      <c r="P20" s="240"/>
      <c r="Q20" s="240"/>
      <c r="R20" s="21"/>
    </row>
    <row r="21" spans="1:18" x14ac:dyDescent="0.25">
      <c r="A21" s="22">
        <v>10</v>
      </c>
      <c r="B21" s="20"/>
      <c r="C21" s="20"/>
      <c r="D21" s="20"/>
      <c r="E21" s="20" t="s">
        <v>143</v>
      </c>
      <c r="F21" s="20" t="s">
        <v>143</v>
      </c>
      <c r="G21" s="240"/>
      <c r="H21" s="240"/>
      <c r="I21" s="240"/>
      <c r="J21" s="180"/>
      <c r="K21" s="180"/>
      <c r="L21" s="21"/>
      <c r="M21" s="19"/>
      <c r="N21" s="19"/>
      <c r="O21" s="21"/>
      <c r="P21" s="240"/>
      <c r="Q21" s="240"/>
      <c r="R21" s="21"/>
    </row>
    <row r="22" spans="1:18" x14ac:dyDescent="0.25">
      <c r="A22" s="22">
        <v>12</v>
      </c>
      <c r="B22" s="20"/>
      <c r="C22" s="20"/>
      <c r="D22" s="20"/>
      <c r="E22" s="20" t="s">
        <v>143</v>
      </c>
      <c r="F22" s="20" t="s">
        <v>143</v>
      </c>
      <c r="G22" s="240"/>
      <c r="H22" s="240"/>
      <c r="I22" s="240"/>
      <c r="J22" s="180"/>
      <c r="K22" s="180"/>
      <c r="L22" s="21"/>
      <c r="M22" s="19"/>
      <c r="N22" s="19"/>
      <c r="O22" s="21"/>
      <c r="P22" s="240"/>
      <c r="Q22" s="240"/>
      <c r="R22" s="21"/>
    </row>
    <row r="23" spans="1:18" x14ac:dyDescent="0.25">
      <c r="A23" s="22" t="s">
        <v>146</v>
      </c>
      <c r="B23" s="20"/>
      <c r="C23" s="20"/>
      <c r="D23" s="20"/>
      <c r="E23" s="20" t="s">
        <v>143</v>
      </c>
      <c r="F23" s="20" t="s">
        <v>143</v>
      </c>
      <c r="G23" s="240"/>
      <c r="H23" s="240"/>
      <c r="I23" s="240"/>
      <c r="J23" s="180"/>
      <c r="K23" s="180"/>
      <c r="L23" s="21"/>
      <c r="M23" s="19"/>
      <c r="N23" s="19"/>
      <c r="O23" s="21"/>
      <c r="P23" s="240"/>
      <c r="Q23" s="240"/>
      <c r="R23" s="21"/>
    </row>
    <row r="24" spans="1:18" x14ac:dyDescent="0.25">
      <c r="A24" s="20" t="s">
        <v>144</v>
      </c>
      <c r="B24" s="241" t="s">
        <v>147</v>
      </c>
      <c r="C24" s="241"/>
      <c r="D24" s="241"/>
      <c r="E24" s="241"/>
      <c r="F24" s="241"/>
      <c r="G24" s="240"/>
      <c r="H24" s="240"/>
      <c r="I24" s="240"/>
      <c r="J24" s="180"/>
      <c r="K24" s="180"/>
      <c r="L24" s="21"/>
      <c r="M24" s="19"/>
      <c r="N24" s="19"/>
      <c r="O24" s="21"/>
      <c r="P24" s="240"/>
      <c r="Q24" s="240"/>
      <c r="R24" s="21"/>
    </row>
    <row r="25" spans="1:18" x14ac:dyDescent="0.25">
      <c r="A25" s="20">
        <v>1</v>
      </c>
      <c r="B25" s="20"/>
      <c r="C25" s="20"/>
      <c r="D25" s="20"/>
      <c r="E25" s="20" t="s">
        <v>143</v>
      </c>
      <c r="F25" s="20" t="s">
        <v>143</v>
      </c>
      <c r="G25" s="240"/>
      <c r="H25" s="240"/>
      <c r="I25" s="240"/>
      <c r="J25" s="180"/>
      <c r="K25" s="180"/>
      <c r="L25" s="21"/>
      <c r="M25" s="19"/>
      <c r="N25" s="19"/>
      <c r="O25" s="21"/>
      <c r="P25" s="240"/>
      <c r="Q25" s="240"/>
      <c r="R25" s="21"/>
    </row>
    <row r="26" spans="1:18" x14ac:dyDescent="0.25">
      <c r="A26" s="20">
        <v>2</v>
      </c>
      <c r="B26" s="20"/>
      <c r="C26" s="20"/>
      <c r="D26" s="20"/>
      <c r="E26" s="20" t="s">
        <v>143</v>
      </c>
      <c r="F26" s="20" t="s">
        <v>143</v>
      </c>
      <c r="G26" s="240"/>
      <c r="H26" s="240"/>
      <c r="I26" s="240"/>
      <c r="J26" s="180"/>
      <c r="K26" s="180"/>
      <c r="L26" s="21"/>
      <c r="M26" s="19"/>
      <c r="N26" s="19"/>
      <c r="O26" s="21"/>
      <c r="P26" s="240"/>
      <c r="Q26" s="240"/>
      <c r="R26" s="21"/>
    </row>
    <row r="27" spans="1:18" x14ac:dyDescent="0.25">
      <c r="A27" s="20">
        <v>3</v>
      </c>
      <c r="B27" s="20"/>
      <c r="C27" s="20"/>
      <c r="D27" s="20"/>
      <c r="E27" s="20" t="s">
        <v>143</v>
      </c>
      <c r="F27" s="20" t="s">
        <v>143</v>
      </c>
      <c r="G27" s="240"/>
      <c r="H27" s="240"/>
      <c r="I27" s="240"/>
      <c r="J27" s="180"/>
      <c r="K27" s="180"/>
      <c r="L27" s="21"/>
      <c r="M27" s="19"/>
      <c r="N27" s="19"/>
      <c r="O27" s="21"/>
      <c r="P27" s="240"/>
      <c r="Q27" s="240"/>
      <c r="R27" s="21"/>
    </row>
    <row r="28" spans="1:18" x14ac:dyDescent="0.25">
      <c r="A28" s="22" t="s">
        <v>155</v>
      </c>
      <c r="B28" s="20"/>
      <c r="C28" s="20"/>
      <c r="D28" s="20"/>
      <c r="E28" s="20" t="s">
        <v>143</v>
      </c>
      <c r="F28" s="20" t="s">
        <v>143</v>
      </c>
      <c r="G28" s="240"/>
      <c r="H28" s="240"/>
      <c r="I28" s="240"/>
      <c r="J28" s="180"/>
      <c r="K28" s="180"/>
      <c r="L28" s="21"/>
      <c r="M28" s="19"/>
      <c r="N28" s="19"/>
      <c r="O28" s="21"/>
      <c r="P28" s="240"/>
      <c r="Q28" s="240"/>
      <c r="R28" s="21"/>
    </row>
    <row r="29" spans="1:18" x14ac:dyDescent="0.25">
      <c r="A29" s="22" t="s">
        <v>156</v>
      </c>
      <c r="B29" s="20"/>
      <c r="C29" s="20"/>
      <c r="D29" s="20"/>
      <c r="E29" s="20" t="s">
        <v>143</v>
      </c>
      <c r="F29" s="20" t="s">
        <v>143</v>
      </c>
      <c r="G29" s="240"/>
      <c r="H29" s="240"/>
      <c r="I29" s="240"/>
      <c r="J29" s="180"/>
      <c r="K29" s="180"/>
      <c r="L29" s="21"/>
      <c r="M29" s="19"/>
      <c r="N29" s="19"/>
      <c r="O29" s="21"/>
      <c r="P29" s="240"/>
      <c r="Q29" s="240"/>
      <c r="R29" s="21"/>
    </row>
    <row r="30" spans="1:18" x14ac:dyDescent="0.25">
      <c r="A30" s="20">
        <v>8</v>
      </c>
      <c r="B30" s="20"/>
      <c r="C30" s="20"/>
      <c r="D30" s="20"/>
      <c r="E30" s="20" t="s">
        <v>143</v>
      </c>
      <c r="F30" s="20" t="s">
        <v>143</v>
      </c>
      <c r="G30" s="240"/>
      <c r="H30" s="240"/>
      <c r="I30" s="240"/>
      <c r="J30" s="180"/>
      <c r="K30" s="180"/>
      <c r="L30" s="21"/>
      <c r="M30" s="19"/>
      <c r="N30" s="19"/>
      <c r="O30" s="21"/>
      <c r="P30" s="240"/>
      <c r="Q30" s="240"/>
      <c r="R30" s="21"/>
    </row>
    <row r="31" spans="1:18" x14ac:dyDescent="0.25">
      <c r="A31" s="20">
        <v>9</v>
      </c>
      <c r="B31" s="20"/>
      <c r="C31" s="20"/>
      <c r="D31" s="20"/>
      <c r="E31" s="20" t="s">
        <v>143</v>
      </c>
      <c r="F31" s="20" t="s">
        <v>143</v>
      </c>
      <c r="G31" s="240"/>
      <c r="H31" s="240"/>
      <c r="I31" s="240"/>
      <c r="J31" s="180"/>
      <c r="K31" s="180"/>
      <c r="L31" s="21"/>
      <c r="M31" s="19"/>
      <c r="N31" s="19"/>
      <c r="O31" s="21"/>
      <c r="P31" s="240"/>
      <c r="Q31" s="240"/>
      <c r="R31" s="21"/>
    </row>
    <row r="32" spans="1:18" x14ac:dyDescent="0.25">
      <c r="A32" s="20">
        <v>10</v>
      </c>
      <c r="B32" s="20"/>
      <c r="C32" s="20"/>
      <c r="D32" s="20"/>
      <c r="E32" s="20" t="s">
        <v>143</v>
      </c>
      <c r="F32" s="20" t="s">
        <v>143</v>
      </c>
      <c r="G32" s="240"/>
      <c r="H32" s="240"/>
      <c r="I32" s="240"/>
      <c r="J32" s="180"/>
      <c r="K32" s="180"/>
      <c r="L32" s="21"/>
      <c r="M32" s="19"/>
      <c r="N32" s="19"/>
      <c r="O32" s="21"/>
      <c r="P32" s="240"/>
      <c r="Q32" s="240"/>
      <c r="R32" s="21"/>
    </row>
    <row r="33" spans="1:18" x14ac:dyDescent="0.25">
      <c r="A33" s="20">
        <v>11</v>
      </c>
      <c r="B33" s="20"/>
      <c r="C33" s="20"/>
      <c r="D33" s="20"/>
      <c r="E33" s="20" t="s">
        <v>143</v>
      </c>
      <c r="F33" s="20" t="s">
        <v>143</v>
      </c>
      <c r="G33" s="240"/>
      <c r="H33" s="240"/>
      <c r="I33" s="240"/>
      <c r="J33" s="180"/>
      <c r="K33" s="180"/>
      <c r="L33" s="21"/>
      <c r="M33" s="19"/>
      <c r="N33" s="19"/>
      <c r="O33" s="21"/>
      <c r="P33" s="240"/>
      <c r="Q33" s="240"/>
      <c r="R33" s="21"/>
    </row>
    <row r="34" spans="1:18" x14ac:dyDescent="0.25">
      <c r="A34" s="20" t="s">
        <v>148</v>
      </c>
      <c r="B34" s="20"/>
      <c r="C34" s="20"/>
      <c r="D34" s="20"/>
      <c r="E34" s="20" t="s">
        <v>143</v>
      </c>
      <c r="F34" s="20" t="s">
        <v>143</v>
      </c>
      <c r="G34" s="240"/>
      <c r="H34" s="240"/>
      <c r="I34" s="240"/>
      <c r="J34" s="180"/>
      <c r="K34" s="180"/>
      <c r="L34" s="21"/>
      <c r="M34" s="19"/>
      <c r="N34" s="19"/>
      <c r="O34" s="21"/>
      <c r="P34" s="240"/>
      <c r="Q34" s="240"/>
      <c r="R34" s="21"/>
    </row>
    <row r="35" spans="1:18" x14ac:dyDescent="0.25">
      <c r="A35" s="241" t="s">
        <v>149</v>
      </c>
      <c r="B35" s="241"/>
      <c r="C35" s="241"/>
      <c r="D35" s="241"/>
      <c r="E35" s="241"/>
      <c r="F35" s="241"/>
      <c r="G35" s="240"/>
      <c r="H35" s="240"/>
      <c r="I35" s="240"/>
      <c r="J35" s="180"/>
      <c r="K35" s="180"/>
      <c r="L35" s="19"/>
      <c r="M35" s="19"/>
      <c r="N35" s="19"/>
      <c r="O35" s="19"/>
      <c r="P35" s="240"/>
      <c r="Q35" s="240"/>
      <c r="R35" s="19"/>
    </row>
    <row r="36" spans="1:18" x14ac:dyDescent="0.25">
      <c r="A36" s="20" t="s">
        <v>144</v>
      </c>
      <c r="B36" s="241" t="s">
        <v>145</v>
      </c>
      <c r="C36" s="241"/>
      <c r="D36" s="241"/>
      <c r="E36" s="241"/>
      <c r="F36" s="241"/>
      <c r="G36" s="240"/>
      <c r="H36" s="240"/>
      <c r="I36" s="240"/>
      <c r="J36" s="180"/>
      <c r="K36" s="180"/>
      <c r="L36" s="21"/>
      <c r="M36" s="19"/>
      <c r="N36" s="19"/>
      <c r="O36" s="21"/>
      <c r="P36" s="240"/>
      <c r="Q36" s="240"/>
      <c r="R36" s="21"/>
    </row>
    <row r="37" spans="1:18" x14ac:dyDescent="0.25">
      <c r="A37" s="20">
        <v>1</v>
      </c>
      <c r="B37" s="20"/>
      <c r="C37" s="20"/>
      <c r="D37" s="20"/>
      <c r="E37" s="20" t="s">
        <v>143</v>
      </c>
      <c r="F37" s="20" t="s">
        <v>143</v>
      </c>
      <c r="G37" s="240"/>
      <c r="H37" s="240"/>
      <c r="I37" s="240"/>
      <c r="J37" s="180"/>
      <c r="K37" s="180"/>
      <c r="L37" s="21"/>
      <c r="M37" s="19"/>
      <c r="N37" s="19"/>
      <c r="O37" s="21"/>
      <c r="P37" s="240"/>
      <c r="Q37" s="240"/>
      <c r="R37" s="21"/>
    </row>
    <row r="38" spans="1:18" x14ac:dyDescent="0.25">
      <c r="A38" s="20">
        <v>2</v>
      </c>
      <c r="B38" s="20"/>
      <c r="C38" s="20"/>
      <c r="D38" s="20"/>
      <c r="E38" s="20" t="s">
        <v>143</v>
      </c>
      <c r="F38" s="20" t="s">
        <v>143</v>
      </c>
      <c r="G38" s="240"/>
      <c r="H38" s="240"/>
      <c r="I38" s="240"/>
      <c r="J38" s="180"/>
      <c r="K38" s="180"/>
      <c r="L38" s="21"/>
      <c r="M38" s="19"/>
      <c r="N38" s="19"/>
      <c r="O38" s="21"/>
      <c r="P38" s="240"/>
      <c r="Q38" s="240"/>
      <c r="R38" s="21"/>
    </row>
    <row r="39" spans="1:18" x14ac:dyDescent="0.25">
      <c r="A39" s="22" t="s">
        <v>153</v>
      </c>
      <c r="B39" s="20"/>
      <c r="C39" s="20"/>
      <c r="D39" s="20"/>
      <c r="E39" s="20" t="s">
        <v>143</v>
      </c>
      <c r="F39" s="20" t="s">
        <v>143</v>
      </c>
      <c r="G39" s="240"/>
      <c r="H39" s="240"/>
      <c r="I39" s="240"/>
      <c r="J39" s="180"/>
      <c r="K39" s="180"/>
      <c r="L39" s="21"/>
      <c r="M39" s="19"/>
      <c r="N39" s="19"/>
      <c r="O39" s="21"/>
      <c r="P39" s="240"/>
      <c r="Q39" s="240"/>
      <c r="R39" s="21"/>
    </row>
    <row r="40" spans="1:18" x14ac:dyDescent="0.25">
      <c r="A40" s="22" t="s">
        <v>154</v>
      </c>
      <c r="B40" s="20"/>
      <c r="C40" s="20"/>
      <c r="D40" s="20"/>
      <c r="E40" s="20" t="s">
        <v>143</v>
      </c>
      <c r="F40" s="20" t="s">
        <v>143</v>
      </c>
      <c r="G40" s="240"/>
      <c r="H40" s="240"/>
      <c r="I40" s="240"/>
      <c r="J40" s="180"/>
      <c r="K40" s="180"/>
      <c r="L40" s="21"/>
      <c r="M40" s="19"/>
      <c r="N40" s="19"/>
      <c r="O40" s="21"/>
      <c r="P40" s="240"/>
      <c r="Q40" s="240"/>
      <c r="R40" s="21"/>
    </row>
    <row r="41" spans="1:18" x14ac:dyDescent="0.25">
      <c r="A41" s="20">
        <v>10</v>
      </c>
      <c r="B41" s="20"/>
      <c r="C41" s="20"/>
      <c r="D41" s="20"/>
      <c r="E41" s="20" t="s">
        <v>143</v>
      </c>
      <c r="F41" s="20" t="s">
        <v>143</v>
      </c>
      <c r="G41" s="240"/>
      <c r="H41" s="240"/>
      <c r="I41" s="240"/>
      <c r="J41" s="180"/>
      <c r="K41" s="180"/>
      <c r="L41" s="21"/>
      <c r="M41" s="19"/>
      <c r="N41" s="19"/>
      <c r="O41" s="21"/>
      <c r="P41" s="240"/>
      <c r="Q41" s="240"/>
      <c r="R41" s="21"/>
    </row>
    <row r="42" spans="1:18" x14ac:dyDescent="0.25">
      <c r="A42" s="20">
        <v>12</v>
      </c>
      <c r="B42" s="20"/>
      <c r="C42" s="20"/>
      <c r="D42" s="20"/>
      <c r="E42" s="20" t="s">
        <v>143</v>
      </c>
      <c r="F42" s="20" t="s">
        <v>143</v>
      </c>
      <c r="G42" s="240"/>
      <c r="H42" s="240"/>
      <c r="I42" s="240"/>
      <c r="J42" s="180"/>
      <c r="K42" s="180"/>
      <c r="L42" s="21"/>
      <c r="M42" s="19"/>
      <c r="N42" s="19"/>
      <c r="O42" s="21"/>
      <c r="P42" s="240"/>
      <c r="Q42" s="240"/>
      <c r="R42" s="21"/>
    </row>
    <row r="43" spans="1:18" x14ac:dyDescent="0.25">
      <c r="A43" s="20" t="s">
        <v>146</v>
      </c>
      <c r="B43" s="20"/>
      <c r="C43" s="20"/>
      <c r="D43" s="20"/>
      <c r="E43" s="20" t="s">
        <v>143</v>
      </c>
      <c r="F43" s="20" t="s">
        <v>143</v>
      </c>
      <c r="G43" s="240"/>
      <c r="H43" s="240"/>
      <c r="I43" s="240"/>
      <c r="J43" s="180"/>
      <c r="K43" s="180"/>
      <c r="L43" s="21"/>
      <c r="M43" s="19"/>
      <c r="N43" s="19"/>
      <c r="O43" s="21"/>
      <c r="P43" s="240"/>
      <c r="Q43" s="240"/>
      <c r="R43" s="21"/>
    </row>
    <row r="44" spans="1:18" x14ac:dyDescent="0.25">
      <c r="A44" s="20" t="s">
        <v>144</v>
      </c>
      <c r="B44" s="241" t="s">
        <v>147</v>
      </c>
      <c r="C44" s="241"/>
      <c r="D44" s="241"/>
      <c r="E44" s="241"/>
      <c r="F44" s="241"/>
      <c r="G44" s="240"/>
      <c r="H44" s="240"/>
      <c r="I44" s="240"/>
      <c r="J44" s="180"/>
      <c r="K44" s="180"/>
      <c r="L44" s="21"/>
      <c r="M44" s="19"/>
      <c r="N44" s="19"/>
      <c r="O44" s="21"/>
      <c r="P44" s="240"/>
      <c r="Q44" s="240"/>
      <c r="R44" s="21"/>
    </row>
    <row r="45" spans="1:18" x14ac:dyDescent="0.25">
      <c r="A45" s="20">
        <v>1</v>
      </c>
      <c r="B45" s="20"/>
      <c r="C45" s="20"/>
      <c r="D45" s="20"/>
      <c r="E45" s="20" t="s">
        <v>143</v>
      </c>
      <c r="F45" s="20" t="s">
        <v>143</v>
      </c>
      <c r="G45" s="240"/>
      <c r="H45" s="240"/>
      <c r="I45" s="240"/>
      <c r="J45" s="180"/>
      <c r="K45" s="180"/>
      <c r="L45" s="21"/>
      <c r="M45" s="19"/>
      <c r="N45" s="19"/>
      <c r="O45" s="21"/>
      <c r="P45" s="240"/>
      <c r="Q45" s="240"/>
      <c r="R45" s="21"/>
    </row>
    <row r="46" spans="1:18" x14ac:dyDescent="0.25">
      <c r="A46" s="20">
        <v>2</v>
      </c>
      <c r="B46" s="20"/>
      <c r="C46" s="20"/>
      <c r="D46" s="20"/>
      <c r="E46" s="20" t="s">
        <v>143</v>
      </c>
      <c r="F46" s="20" t="s">
        <v>143</v>
      </c>
      <c r="G46" s="240"/>
      <c r="H46" s="240"/>
      <c r="I46" s="240"/>
      <c r="J46" s="180"/>
      <c r="K46" s="180"/>
      <c r="L46" s="21"/>
      <c r="M46" s="19"/>
      <c r="N46" s="19"/>
      <c r="O46" s="21"/>
      <c r="P46" s="240"/>
      <c r="Q46" s="240"/>
      <c r="R46" s="21"/>
    </row>
    <row r="47" spans="1:18" x14ac:dyDescent="0.25">
      <c r="A47" s="20">
        <v>3</v>
      </c>
      <c r="B47" s="20"/>
      <c r="C47" s="20"/>
      <c r="D47" s="20"/>
      <c r="E47" s="20" t="s">
        <v>143</v>
      </c>
      <c r="F47" s="20" t="s">
        <v>143</v>
      </c>
      <c r="G47" s="240"/>
      <c r="H47" s="240"/>
      <c r="I47" s="240"/>
      <c r="J47" s="180"/>
      <c r="K47" s="180"/>
      <c r="L47" s="21"/>
      <c r="M47" s="19"/>
      <c r="N47" s="19"/>
      <c r="O47" s="21"/>
      <c r="P47" s="240"/>
      <c r="Q47" s="240"/>
      <c r="R47" s="21"/>
    </row>
    <row r="48" spans="1:18" x14ac:dyDescent="0.25">
      <c r="A48" s="22" t="s">
        <v>155</v>
      </c>
      <c r="B48" s="20"/>
      <c r="C48" s="20"/>
      <c r="D48" s="20"/>
      <c r="E48" s="20" t="s">
        <v>143</v>
      </c>
      <c r="F48" s="20" t="s">
        <v>143</v>
      </c>
      <c r="G48" s="240"/>
      <c r="H48" s="240"/>
      <c r="I48" s="240"/>
      <c r="J48" s="180"/>
      <c r="K48" s="180"/>
      <c r="L48" s="21"/>
      <c r="M48" s="19"/>
      <c r="N48" s="19"/>
      <c r="O48" s="21"/>
      <c r="P48" s="240"/>
      <c r="Q48" s="240"/>
      <c r="R48" s="21"/>
    </row>
    <row r="49" spans="1:18" x14ac:dyDescent="0.25">
      <c r="A49" s="22" t="s">
        <v>156</v>
      </c>
      <c r="B49" s="20"/>
      <c r="C49" s="20"/>
      <c r="D49" s="20"/>
      <c r="E49" s="20" t="s">
        <v>143</v>
      </c>
      <c r="F49" s="20" t="s">
        <v>143</v>
      </c>
      <c r="G49" s="240"/>
      <c r="H49" s="240"/>
      <c r="I49" s="240"/>
      <c r="J49" s="180"/>
      <c r="K49" s="180"/>
      <c r="L49" s="21"/>
      <c r="M49" s="19"/>
      <c r="N49" s="19"/>
      <c r="O49" s="21"/>
      <c r="P49" s="240"/>
      <c r="Q49" s="240"/>
      <c r="R49" s="21"/>
    </row>
    <row r="50" spans="1:18" x14ac:dyDescent="0.25">
      <c r="A50" s="20">
        <v>8</v>
      </c>
      <c r="B50" s="20"/>
      <c r="C50" s="20"/>
      <c r="D50" s="20"/>
      <c r="E50" s="20" t="s">
        <v>143</v>
      </c>
      <c r="F50" s="20" t="s">
        <v>143</v>
      </c>
      <c r="G50" s="240"/>
      <c r="H50" s="240"/>
      <c r="I50" s="240"/>
      <c r="J50" s="180"/>
      <c r="K50" s="180"/>
      <c r="L50" s="21"/>
      <c r="M50" s="19"/>
      <c r="N50" s="19"/>
      <c r="O50" s="21"/>
      <c r="P50" s="240"/>
      <c r="Q50" s="240"/>
      <c r="R50" s="21"/>
    </row>
    <row r="51" spans="1:18" x14ac:dyDescent="0.25">
      <c r="A51" s="20">
        <v>9</v>
      </c>
      <c r="B51" s="20"/>
      <c r="C51" s="20"/>
      <c r="D51" s="20"/>
      <c r="E51" s="20" t="s">
        <v>143</v>
      </c>
      <c r="F51" s="20" t="s">
        <v>143</v>
      </c>
      <c r="G51" s="240"/>
      <c r="H51" s="240"/>
      <c r="I51" s="240"/>
      <c r="J51" s="180"/>
      <c r="K51" s="180"/>
      <c r="L51" s="21"/>
      <c r="M51" s="19"/>
      <c r="N51" s="19"/>
      <c r="O51" s="21"/>
      <c r="P51" s="240"/>
      <c r="Q51" s="240"/>
      <c r="R51" s="21"/>
    </row>
    <row r="52" spans="1:18" x14ac:dyDescent="0.25">
      <c r="A52" s="20">
        <v>10</v>
      </c>
      <c r="B52" s="20"/>
      <c r="C52" s="20"/>
      <c r="D52" s="20"/>
      <c r="E52" s="20" t="s">
        <v>143</v>
      </c>
      <c r="F52" s="20" t="s">
        <v>143</v>
      </c>
      <c r="G52" s="240"/>
      <c r="H52" s="240"/>
      <c r="I52" s="240"/>
      <c r="J52" s="180"/>
      <c r="K52" s="180"/>
      <c r="L52" s="21"/>
      <c r="M52" s="19"/>
      <c r="N52" s="19"/>
      <c r="O52" s="21"/>
      <c r="P52" s="240"/>
      <c r="Q52" s="240"/>
      <c r="R52" s="21"/>
    </row>
    <row r="53" spans="1:18" x14ac:dyDescent="0.25">
      <c r="A53" s="20">
        <v>11</v>
      </c>
      <c r="B53" s="20"/>
      <c r="C53" s="20"/>
      <c r="D53" s="20"/>
      <c r="E53" s="20" t="s">
        <v>143</v>
      </c>
      <c r="F53" s="20" t="s">
        <v>143</v>
      </c>
      <c r="G53" s="240"/>
      <c r="H53" s="240"/>
      <c r="I53" s="240"/>
      <c r="J53" s="180"/>
      <c r="K53" s="180"/>
      <c r="L53" s="21"/>
      <c r="M53" s="19"/>
      <c r="N53" s="19"/>
      <c r="O53" s="21"/>
      <c r="P53" s="240"/>
      <c r="Q53" s="240"/>
      <c r="R53" s="21"/>
    </row>
    <row r="54" spans="1:18" x14ac:dyDescent="0.25">
      <c r="A54" s="20" t="s">
        <v>148</v>
      </c>
      <c r="B54" s="20"/>
      <c r="C54" s="20"/>
      <c r="D54" s="20"/>
      <c r="E54" s="20" t="s">
        <v>143</v>
      </c>
      <c r="F54" s="20" t="s">
        <v>143</v>
      </c>
      <c r="G54" s="240"/>
      <c r="H54" s="240"/>
      <c r="I54" s="240"/>
      <c r="J54" s="180"/>
      <c r="K54" s="180"/>
      <c r="L54" s="21"/>
      <c r="M54" s="19"/>
      <c r="N54" s="19"/>
      <c r="O54" s="21"/>
      <c r="P54" s="240"/>
      <c r="Q54" s="240"/>
      <c r="R54" s="21"/>
    </row>
    <row r="55" spans="1:18" ht="25.5" customHeight="1" x14ac:dyDescent="0.25">
      <c r="A55" s="241" t="s">
        <v>150</v>
      </c>
      <c r="B55" s="241"/>
      <c r="C55" s="241"/>
      <c r="D55" s="241"/>
      <c r="E55" s="241"/>
      <c r="F55" s="241"/>
      <c r="G55" s="240"/>
      <c r="H55" s="240"/>
      <c r="I55" s="240"/>
      <c r="J55" s="180"/>
      <c r="K55" s="180"/>
      <c r="L55" s="19"/>
      <c r="M55" s="19"/>
      <c r="N55" s="19"/>
      <c r="O55" s="19"/>
      <c r="P55" s="240"/>
      <c r="Q55" s="240"/>
      <c r="R55" s="19"/>
    </row>
    <row r="56" spans="1:18" x14ac:dyDescent="0.25">
      <c r="A56" s="20" t="s">
        <v>144</v>
      </c>
      <c r="B56" s="241" t="s">
        <v>145</v>
      </c>
      <c r="C56" s="241"/>
      <c r="D56" s="241"/>
      <c r="E56" s="241"/>
      <c r="F56" s="241"/>
      <c r="G56" s="240"/>
      <c r="H56" s="240"/>
      <c r="I56" s="240"/>
      <c r="J56" s="180"/>
      <c r="K56" s="180"/>
      <c r="L56" s="21"/>
      <c r="M56" s="19"/>
      <c r="N56" s="19"/>
      <c r="O56" s="21"/>
      <c r="P56" s="240"/>
      <c r="Q56" s="240"/>
      <c r="R56" s="21"/>
    </row>
    <row r="57" spans="1:18" x14ac:dyDescent="0.25">
      <c r="A57" s="20">
        <v>1</v>
      </c>
      <c r="B57" s="20"/>
      <c r="C57" s="20"/>
      <c r="D57" s="20"/>
      <c r="E57" s="20" t="s">
        <v>143</v>
      </c>
      <c r="F57" s="20" t="s">
        <v>143</v>
      </c>
      <c r="G57" s="240"/>
      <c r="H57" s="240"/>
      <c r="I57" s="240"/>
      <c r="J57" s="180"/>
      <c r="K57" s="180"/>
      <c r="L57" s="21"/>
      <c r="M57" s="19"/>
      <c r="N57" s="19"/>
      <c r="O57" s="21"/>
      <c r="P57" s="240"/>
      <c r="Q57" s="240"/>
      <c r="R57" s="21"/>
    </row>
    <row r="58" spans="1:18" x14ac:dyDescent="0.25">
      <c r="A58" s="20">
        <v>2</v>
      </c>
      <c r="B58" s="20"/>
      <c r="C58" s="20"/>
      <c r="D58" s="20"/>
      <c r="E58" s="20" t="s">
        <v>143</v>
      </c>
      <c r="F58" s="20" t="s">
        <v>143</v>
      </c>
      <c r="G58" s="240"/>
      <c r="H58" s="240"/>
      <c r="I58" s="240"/>
      <c r="J58" s="180"/>
      <c r="K58" s="180"/>
      <c r="L58" s="21"/>
      <c r="M58" s="19"/>
      <c r="N58" s="19"/>
      <c r="O58" s="21"/>
      <c r="P58" s="240"/>
      <c r="Q58" s="240"/>
      <c r="R58" s="21"/>
    </row>
    <row r="59" spans="1:18" x14ac:dyDescent="0.25">
      <c r="A59" s="22" t="s">
        <v>153</v>
      </c>
      <c r="B59" s="20"/>
      <c r="C59" s="20"/>
      <c r="D59" s="20"/>
      <c r="E59" s="20" t="s">
        <v>143</v>
      </c>
      <c r="F59" s="20" t="s">
        <v>143</v>
      </c>
      <c r="G59" s="240"/>
      <c r="H59" s="240"/>
      <c r="I59" s="240"/>
      <c r="J59" s="180"/>
      <c r="K59" s="180"/>
      <c r="L59" s="21"/>
      <c r="M59" s="19"/>
      <c r="N59" s="19"/>
      <c r="O59" s="21"/>
      <c r="P59" s="240"/>
      <c r="Q59" s="240"/>
      <c r="R59" s="21"/>
    </row>
    <row r="60" spans="1:18" x14ac:dyDescent="0.25">
      <c r="A60" s="22" t="s">
        <v>154</v>
      </c>
      <c r="B60" s="20"/>
      <c r="C60" s="20"/>
      <c r="D60" s="20"/>
      <c r="E60" s="20" t="s">
        <v>143</v>
      </c>
      <c r="F60" s="20" t="s">
        <v>143</v>
      </c>
      <c r="G60" s="240"/>
      <c r="H60" s="240"/>
      <c r="I60" s="240"/>
      <c r="J60" s="180"/>
      <c r="K60" s="180"/>
      <c r="L60" s="21"/>
      <c r="M60" s="19"/>
      <c r="N60" s="19"/>
      <c r="O60" s="21"/>
      <c r="P60" s="240"/>
      <c r="Q60" s="240"/>
      <c r="R60" s="21"/>
    </row>
    <row r="61" spans="1:18" x14ac:dyDescent="0.25">
      <c r="A61" s="20">
        <v>10</v>
      </c>
      <c r="B61" s="20"/>
      <c r="C61" s="20"/>
      <c r="D61" s="20"/>
      <c r="E61" s="20" t="s">
        <v>143</v>
      </c>
      <c r="F61" s="20" t="s">
        <v>143</v>
      </c>
      <c r="G61" s="240"/>
      <c r="H61" s="240"/>
      <c r="I61" s="240"/>
      <c r="J61" s="180"/>
      <c r="K61" s="180"/>
      <c r="L61" s="21"/>
      <c r="M61" s="19"/>
      <c r="N61" s="19"/>
      <c r="O61" s="21"/>
      <c r="P61" s="240"/>
      <c r="Q61" s="240"/>
      <c r="R61" s="21"/>
    </row>
    <row r="62" spans="1:18" x14ac:dyDescent="0.25">
      <c r="A62" s="20">
        <v>12</v>
      </c>
      <c r="B62" s="20"/>
      <c r="C62" s="20"/>
      <c r="D62" s="20"/>
      <c r="E62" s="20" t="s">
        <v>143</v>
      </c>
      <c r="F62" s="20" t="s">
        <v>143</v>
      </c>
      <c r="G62" s="240"/>
      <c r="H62" s="240"/>
      <c r="I62" s="240"/>
      <c r="J62" s="180"/>
      <c r="K62" s="180"/>
      <c r="L62" s="21"/>
      <c r="M62" s="19"/>
      <c r="N62" s="19"/>
      <c r="O62" s="21"/>
      <c r="P62" s="240"/>
      <c r="Q62" s="240"/>
      <c r="R62" s="21"/>
    </row>
    <row r="63" spans="1:18" x14ac:dyDescent="0.25">
      <c r="A63" s="20" t="s">
        <v>146</v>
      </c>
      <c r="B63" s="20"/>
      <c r="C63" s="20"/>
      <c r="D63" s="20"/>
      <c r="E63" s="20" t="s">
        <v>143</v>
      </c>
      <c r="F63" s="20" t="s">
        <v>143</v>
      </c>
      <c r="G63" s="240"/>
      <c r="H63" s="240"/>
      <c r="I63" s="240"/>
      <c r="J63" s="180"/>
      <c r="K63" s="180"/>
      <c r="L63" s="21"/>
      <c r="M63" s="19"/>
      <c r="N63" s="19"/>
      <c r="O63" s="21"/>
      <c r="P63" s="240"/>
      <c r="Q63" s="240"/>
      <c r="R63" s="21"/>
    </row>
    <row r="64" spans="1:18" x14ac:dyDescent="0.25">
      <c r="A64" s="20" t="s">
        <v>144</v>
      </c>
      <c r="B64" s="241" t="s">
        <v>147</v>
      </c>
      <c r="C64" s="241"/>
      <c r="D64" s="241"/>
      <c r="E64" s="241"/>
      <c r="F64" s="241"/>
      <c r="G64" s="240"/>
      <c r="H64" s="240"/>
      <c r="I64" s="240"/>
      <c r="J64" s="180"/>
      <c r="K64" s="180"/>
      <c r="L64" s="21"/>
      <c r="M64" s="19"/>
      <c r="N64" s="19"/>
      <c r="O64" s="21"/>
      <c r="P64" s="240"/>
      <c r="Q64" s="240"/>
      <c r="R64" s="21"/>
    </row>
    <row r="65" spans="1:18" x14ac:dyDescent="0.25">
      <c r="A65" s="20">
        <v>1</v>
      </c>
      <c r="B65" s="20"/>
      <c r="C65" s="20"/>
      <c r="D65" s="20"/>
      <c r="E65" s="20" t="s">
        <v>143</v>
      </c>
      <c r="F65" s="20" t="s">
        <v>143</v>
      </c>
      <c r="G65" s="240"/>
      <c r="H65" s="240"/>
      <c r="I65" s="240"/>
      <c r="J65" s="180"/>
      <c r="K65" s="180"/>
      <c r="L65" s="21"/>
      <c r="M65" s="19"/>
      <c r="N65" s="19"/>
      <c r="O65" s="21"/>
      <c r="P65" s="240"/>
      <c r="Q65" s="240"/>
      <c r="R65" s="21"/>
    </row>
    <row r="66" spans="1:18" x14ac:dyDescent="0.25">
      <c r="A66" s="20">
        <v>2</v>
      </c>
      <c r="B66" s="20"/>
      <c r="C66" s="20"/>
      <c r="D66" s="20"/>
      <c r="E66" s="20" t="s">
        <v>143</v>
      </c>
      <c r="F66" s="20" t="s">
        <v>143</v>
      </c>
      <c r="G66" s="240"/>
      <c r="H66" s="240"/>
      <c r="I66" s="240"/>
      <c r="J66" s="180"/>
      <c r="K66" s="180"/>
      <c r="L66" s="21"/>
      <c r="M66" s="19"/>
      <c r="N66" s="19"/>
      <c r="O66" s="21"/>
      <c r="P66" s="240"/>
      <c r="Q66" s="240"/>
      <c r="R66" s="21"/>
    </row>
    <row r="67" spans="1:18" x14ac:dyDescent="0.25">
      <c r="A67" s="20">
        <v>3</v>
      </c>
      <c r="B67" s="20"/>
      <c r="C67" s="20"/>
      <c r="D67" s="20"/>
      <c r="E67" s="20" t="s">
        <v>143</v>
      </c>
      <c r="F67" s="20" t="s">
        <v>143</v>
      </c>
      <c r="G67" s="240"/>
      <c r="H67" s="240"/>
      <c r="I67" s="240"/>
      <c r="J67" s="180"/>
      <c r="K67" s="180"/>
      <c r="L67" s="21"/>
      <c r="M67" s="19"/>
      <c r="N67" s="19"/>
      <c r="O67" s="21"/>
      <c r="P67" s="240"/>
      <c r="Q67" s="240"/>
      <c r="R67" s="21"/>
    </row>
    <row r="68" spans="1:18" x14ac:dyDescent="0.25">
      <c r="A68" s="22" t="s">
        <v>155</v>
      </c>
      <c r="B68" s="20"/>
      <c r="C68" s="20"/>
      <c r="D68" s="20"/>
      <c r="E68" s="20" t="s">
        <v>143</v>
      </c>
      <c r="F68" s="20" t="s">
        <v>143</v>
      </c>
      <c r="G68" s="240"/>
      <c r="H68" s="240"/>
      <c r="I68" s="240"/>
      <c r="J68" s="180"/>
      <c r="K68" s="180"/>
      <c r="L68" s="21"/>
      <c r="M68" s="19"/>
      <c r="N68" s="19"/>
      <c r="O68" s="21"/>
      <c r="P68" s="240"/>
      <c r="Q68" s="240"/>
      <c r="R68" s="21"/>
    </row>
    <row r="69" spans="1:18" x14ac:dyDescent="0.25">
      <c r="A69" s="22" t="s">
        <v>156</v>
      </c>
      <c r="B69" s="20"/>
      <c r="C69" s="20"/>
      <c r="D69" s="20"/>
      <c r="E69" s="20" t="s">
        <v>143</v>
      </c>
      <c r="F69" s="20" t="s">
        <v>143</v>
      </c>
      <c r="G69" s="240"/>
      <c r="H69" s="240"/>
      <c r="I69" s="240"/>
      <c r="J69" s="180"/>
      <c r="K69" s="180"/>
      <c r="L69" s="21"/>
      <c r="M69" s="19"/>
      <c r="N69" s="19"/>
      <c r="O69" s="21"/>
      <c r="P69" s="240"/>
      <c r="Q69" s="240"/>
      <c r="R69" s="21"/>
    </row>
    <row r="70" spans="1:18" x14ac:dyDescent="0.25">
      <c r="A70" s="20">
        <v>8</v>
      </c>
      <c r="B70" s="20"/>
      <c r="C70" s="20"/>
      <c r="D70" s="20"/>
      <c r="E70" s="20" t="s">
        <v>143</v>
      </c>
      <c r="F70" s="20" t="s">
        <v>143</v>
      </c>
      <c r="G70" s="240"/>
      <c r="H70" s="240"/>
      <c r="I70" s="240"/>
      <c r="J70" s="180"/>
      <c r="K70" s="180"/>
      <c r="L70" s="21"/>
      <c r="M70" s="19"/>
      <c r="N70" s="19"/>
      <c r="O70" s="21"/>
      <c r="P70" s="240"/>
      <c r="Q70" s="240"/>
      <c r="R70" s="21"/>
    </row>
    <row r="71" spans="1:18" x14ac:dyDescent="0.25">
      <c r="A71" s="20">
        <v>9</v>
      </c>
      <c r="B71" s="20"/>
      <c r="C71" s="20"/>
      <c r="D71" s="20"/>
      <c r="E71" s="20" t="s">
        <v>143</v>
      </c>
      <c r="F71" s="20" t="s">
        <v>143</v>
      </c>
      <c r="G71" s="240"/>
      <c r="H71" s="240"/>
      <c r="I71" s="240"/>
      <c r="J71" s="180"/>
      <c r="K71" s="180"/>
      <c r="L71" s="21"/>
      <c r="M71" s="19"/>
      <c r="N71" s="19"/>
      <c r="O71" s="21"/>
      <c r="P71" s="240"/>
      <c r="Q71" s="240"/>
      <c r="R71" s="21"/>
    </row>
    <row r="72" spans="1:18" x14ac:dyDescent="0.25">
      <c r="A72" s="20">
        <v>10</v>
      </c>
      <c r="B72" s="20"/>
      <c r="C72" s="20"/>
      <c r="D72" s="20"/>
      <c r="E72" s="20" t="s">
        <v>143</v>
      </c>
      <c r="F72" s="20" t="s">
        <v>143</v>
      </c>
      <c r="G72" s="240"/>
      <c r="H72" s="240"/>
      <c r="I72" s="240"/>
      <c r="J72" s="180"/>
      <c r="K72" s="180"/>
      <c r="L72" s="21"/>
      <c r="M72" s="19"/>
      <c r="N72" s="19"/>
      <c r="O72" s="21"/>
      <c r="P72" s="240"/>
      <c r="Q72" s="240"/>
      <c r="R72" s="21"/>
    </row>
    <row r="73" spans="1:18" x14ac:dyDescent="0.25">
      <c r="A73" s="20">
        <v>11</v>
      </c>
      <c r="B73" s="20"/>
      <c r="C73" s="20"/>
      <c r="D73" s="20"/>
      <c r="E73" s="20" t="s">
        <v>143</v>
      </c>
      <c r="F73" s="20" t="s">
        <v>143</v>
      </c>
      <c r="G73" s="240"/>
      <c r="H73" s="240"/>
      <c r="I73" s="240"/>
      <c r="J73" s="180"/>
      <c r="K73" s="180"/>
      <c r="L73" s="21"/>
      <c r="M73" s="19"/>
      <c r="N73" s="19"/>
      <c r="O73" s="21"/>
      <c r="P73" s="240"/>
      <c r="Q73" s="240"/>
      <c r="R73" s="21"/>
    </row>
    <row r="74" spans="1:18" x14ac:dyDescent="0.25">
      <c r="A74" s="20" t="s">
        <v>148</v>
      </c>
      <c r="B74" s="20"/>
      <c r="C74" s="20"/>
      <c r="D74" s="20"/>
      <c r="E74" s="20" t="s">
        <v>143</v>
      </c>
      <c r="F74" s="20" t="s">
        <v>143</v>
      </c>
      <c r="G74" s="240"/>
      <c r="H74" s="240"/>
      <c r="I74" s="240"/>
      <c r="J74" s="180"/>
      <c r="K74" s="180"/>
      <c r="L74" s="21"/>
      <c r="M74" s="19"/>
      <c r="N74" s="19"/>
      <c r="O74" s="21"/>
      <c r="P74" s="240"/>
      <c r="Q74" s="240"/>
      <c r="R74" s="21"/>
    </row>
    <row r="75" spans="1:18" x14ac:dyDescent="0.25">
      <c r="A75" s="247" t="s">
        <v>151</v>
      </c>
      <c r="B75" s="247"/>
      <c r="C75" s="247"/>
      <c r="D75" s="19"/>
      <c r="E75" s="20" t="s">
        <v>143</v>
      </c>
      <c r="F75" s="20" t="s">
        <v>143</v>
      </c>
      <c r="G75" s="240"/>
      <c r="H75" s="240"/>
      <c r="I75" s="240"/>
      <c r="J75" s="18"/>
      <c r="K75" s="18"/>
      <c r="L75" s="19"/>
      <c r="M75" s="19"/>
      <c r="N75" s="19"/>
      <c r="O75" s="19"/>
      <c r="P75" s="19"/>
      <c r="Q75" s="19"/>
      <c r="R75" s="19"/>
    </row>
    <row r="76" spans="1:18" s="1" customFormat="1" ht="27" customHeight="1" x14ac:dyDescent="0.25">
      <c r="A76" s="246" t="s">
        <v>91</v>
      </c>
      <c r="B76" s="246"/>
      <c r="C76" s="246"/>
      <c r="D76" s="246"/>
      <c r="E76" s="246"/>
      <c r="F76" s="246"/>
      <c r="G76" s="246"/>
      <c r="H76" s="246"/>
      <c r="I76" s="246"/>
      <c r="J76" s="23"/>
      <c r="K76" s="23"/>
      <c r="L76" s="23"/>
      <c r="M76" s="23"/>
      <c r="N76" s="23"/>
      <c r="O76" s="23"/>
      <c r="P76" s="23"/>
      <c r="Q76" s="23"/>
      <c r="R76" s="23"/>
    </row>
    <row r="78" spans="1:18" ht="24" customHeight="1" x14ac:dyDescent="0.25">
      <c r="A78" s="9" t="s">
        <v>28</v>
      </c>
      <c r="B78" s="9"/>
      <c r="C78" s="10"/>
      <c r="D78" s="10"/>
      <c r="E78" s="10"/>
      <c r="F78" s="11"/>
      <c r="G78" s="11"/>
      <c r="K78" s="12"/>
      <c r="L78" s="12"/>
      <c r="Q78" s="249"/>
      <c r="R78" s="249"/>
    </row>
    <row r="79" spans="1:18" x14ac:dyDescent="0.25">
      <c r="A79" s="13"/>
      <c r="B79" s="14"/>
      <c r="C79" s="15"/>
      <c r="D79" s="15"/>
      <c r="E79" s="15"/>
      <c r="F79" s="15"/>
      <c r="G79" s="15"/>
      <c r="K79" s="250" t="s">
        <v>29</v>
      </c>
      <c r="L79" s="250"/>
      <c r="Q79" s="251" t="s">
        <v>30</v>
      </c>
      <c r="R79" s="251"/>
    </row>
    <row r="80" spans="1:18" ht="30.75" customHeight="1" x14ac:dyDescent="0.25">
      <c r="A80" s="13"/>
      <c r="B80" s="14"/>
      <c r="C80" s="15"/>
      <c r="D80" s="15"/>
      <c r="E80" s="13"/>
      <c r="F80" s="252"/>
      <c r="G80" s="252"/>
      <c r="K80" s="250" t="s">
        <v>31</v>
      </c>
      <c r="L80" s="250"/>
    </row>
    <row r="81" spans="1:18" ht="27" customHeight="1" x14ac:dyDescent="0.25">
      <c r="A81" s="9" t="s">
        <v>32</v>
      </c>
      <c r="B81" s="9"/>
      <c r="C81" s="16"/>
      <c r="D81" s="16"/>
      <c r="E81" s="16"/>
      <c r="F81" s="13"/>
      <c r="G81" s="13"/>
    </row>
    <row r="83" spans="1:18" ht="80.25" customHeight="1" x14ac:dyDescent="0.25">
      <c r="A83" s="248" t="s">
        <v>166</v>
      </c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8"/>
      <c r="R83" s="248"/>
    </row>
    <row r="84" spans="1:18" ht="43.5" customHeight="1" x14ac:dyDescent="0.25">
      <c r="A84" s="248" t="s">
        <v>167</v>
      </c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8"/>
      <c r="R84" s="248"/>
    </row>
    <row r="85" spans="1:18" ht="33" customHeight="1" x14ac:dyDescent="0.25">
      <c r="A85" s="248" t="s">
        <v>168</v>
      </c>
      <c r="B85" s="248"/>
      <c r="C85" s="248"/>
      <c r="D85" s="248"/>
      <c r="E85" s="248"/>
      <c r="F85" s="248"/>
      <c r="G85" s="248"/>
      <c r="H85" s="248"/>
      <c r="I85" s="248"/>
      <c r="J85" s="248"/>
      <c r="K85" s="248"/>
      <c r="L85" s="248"/>
      <c r="M85" s="248"/>
      <c r="N85" s="248"/>
      <c r="O85" s="248"/>
      <c r="P85" s="248"/>
      <c r="Q85" s="248"/>
      <c r="R85" s="248"/>
    </row>
  </sheetData>
  <mergeCells count="53">
    <mergeCell ref="A83:R83"/>
    <mergeCell ref="A84:R84"/>
    <mergeCell ref="A85:R85"/>
    <mergeCell ref="Q78:R78"/>
    <mergeCell ref="K79:L79"/>
    <mergeCell ref="Q79:R79"/>
    <mergeCell ref="K80:L80"/>
    <mergeCell ref="F80:G80"/>
    <mergeCell ref="A2:R2"/>
    <mergeCell ref="A4:R4"/>
    <mergeCell ref="A6:A12"/>
    <mergeCell ref="A76:I76"/>
    <mergeCell ref="B56:F56"/>
    <mergeCell ref="B64:F64"/>
    <mergeCell ref="A75:C75"/>
    <mergeCell ref="J7:L7"/>
    <mergeCell ref="A55:F55"/>
    <mergeCell ref="A14:R14"/>
    <mergeCell ref="A15:F15"/>
    <mergeCell ref="G15:G75"/>
    <mergeCell ref="H15:H75"/>
    <mergeCell ref="I15:I75"/>
    <mergeCell ref="J15:J74"/>
    <mergeCell ref="K15:K74"/>
    <mergeCell ref="P15:P74"/>
    <mergeCell ref="Q15:Q74"/>
    <mergeCell ref="B16:F16"/>
    <mergeCell ref="B24:F24"/>
    <mergeCell ref="A35:F35"/>
    <mergeCell ref="B36:F36"/>
    <mergeCell ref="B44:F44"/>
    <mergeCell ref="N8:O8"/>
    <mergeCell ref="P8:Q8"/>
    <mergeCell ref="K9:K11"/>
    <mergeCell ref="N9:N11"/>
    <mergeCell ref="O9:O11"/>
    <mergeCell ref="P9:P11"/>
    <mergeCell ref="B6:F6"/>
    <mergeCell ref="G6:Q6"/>
    <mergeCell ref="R6:R11"/>
    <mergeCell ref="B7:B11"/>
    <mergeCell ref="C7:C11"/>
    <mergeCell ref="D7:D11"/>
    <mergeCell ref="E7:E11"/>
    <mergeCell ref="F7:F11"/>
    <mergeCell ref="G7:G11"/>
    <mergeCell ref="H7:H11"/>
    <mergeCell ref="I7:I11"/>
    <mergeCell ref="Q9:Q11"/>
    <mergeCell ref="M7:Q7"/>
    <mergeCell ref="J8:J11"/>
    <mergeCell ref="K8:L8"/>
    <mergeCell ref="M8:M11"/>
  </mergeCells>
  <pageMargins left="0.31496062992125984" right="0.31496062992125984" top="0.35433070866141736" bottom="0.35433070866141736" header="0.31496062992125984" footer="0.31496062992125984"/>
  <pageSetup paperSize="9" scale="75" fitToHeight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4"/>
  <sheetViews>
    <sheetView view="pageBreakPreview" topLeftCell="A208" zoomScale="90" zoomScaleNormal="100" zoomScaleSheetLayoutView="90" workbookViewId="0">
      <selection activeCell="F240" sqref="F240"/>
    </sheetView>
  </sheetViews>
  <sheetFormatPr defaultRowHeight="15.75" x14ac:dyDescent="0.25"/>
  <cols>
    <col min="1" max="1" width="13.42578125" style="73" customWidth="1"/>
    <col min="2" max="3" width="9.28515625" style="73" customWidth="1"/>
    <col min="4" max="4" width="17.7109375" style="73" customWidth="1"/>
    <col min="5" max="5" width="15.28515625" style="73" customWidth="1"/>
    <col min="6" max="6" width="13.28515625" style="73" customWidth="1"/>
    <col min="7" max="7" width="18.85546875" style="73" customWidth="1"/>
    <col min="8" max="8" width="9.140625" style="77"/>
    <col min="9" max="9" width="13.42578125" style="73" customWidth="1"/>
    <col min="10" max="11" width="9.28515625" style="73" customWidth="1"/>
    <col min="12" max="12" width="17.7109375" style="73" customWidth="1"/>
    <col min="13" max="13" width="15.28515625" style="73" customWidth="1"/>
    <col min="14" max="14" width="13.28515625" style="73" customWidth="1"/>
    <col min="15" max="15" width="18.85546875" style="73" customWidth="1"/>
    <col min="16" max="16384" width="9.140625" style="77"/>
  </cols>
  <sheetData>
    <row r="1" spans="1:15" ht="17.25" customHeight="1" x14ac:dyDescent="0.25"/>
    <row r="2" spans="1:15" x14ac:dyDescent="0.25">
      <c r="A2" s="255" t="s">
        <v>231</v>
      </c>
      <c r="B2" s="255"/>
      <c r="C2" s="255"/>
      <c r="D2" s="255"/>
      <c r="E2" s="255"/>
      <c r="F2" s="255"/>
      <c r="G2" s="255"/>
      <c r="I2" s="255" t="s">
        <v>233</v>
      </c>
      <c r="J2" s="255"/>
      <c r="K2" s="255"/>
      <c r="L2" s="255"/>
      <c r="M2" s="255"/>
      <c r="N2" s="255"/>
      <c r="O2" s="255"/>
    </row>
    <row r="3" spans="1:15" x14ac:dyDescent="0.25">
      <c r="A3" s="256" t="s">
        <v>225</v>
      </c>
      <c r="B3" s="256"/>
      <c r="C3" s="256"/>
      <c r="D3" s="256"/>
      <c r="E3" s="256"/>
      <c r="F3" s="256"/>
      <c r="G3" s="256"/>
      <c r="I3" s="256" t="s">
        <v>225</v>
      </c>
      <c r="J3" s="256"/>
      <c r="K3" s="256"/>
      <c r="L3" s="256"/>
      <c r="M3" s="256"/>
      <c r="N3" s="256"/>
      <c r="O3" s="256"/>
    </row>
    <row r="4" spans="1:15" x14ac:dyDescent="0.25">
      <c r="A4" s="257" t="s">
        <v>0</v>
      </c>
      <c r="B4" s="257"/>
      <c r="C4" s="257"/>
      <c r="D4" s="257"/>
      <c r="E4" s="257"/>
      <c r="F4" s="257"/>
      <c r="G4" s="257"/>
      <c r="I4" s="257" t="s">
        <v>0</v>
      </c>
      <c r="J4" s="257"/>
      <c r="K4" s="257"/>
      <c r="L4" s="257"/>
      <c r="M4" s="257"/>
      <c r="N4" s="257"/>
      <c r="O4" s="257"/>
    </row>
    <row r="5" spans="1:15" x14ac:dyDescent="0.25">
      <c r="A5" s="34"/>
      <c r="B5" s="34"/>
      <c r="C5" s="34"/>
      <c r="D5" s="71"/>
      <c r="E5" s="71"/>
      <c r="F5" s="71"/>
      <c r="G5" s="71"/>
      <c r="I5" s="34"/>
      <c r="J5" s="34"/>
      <c r="K5" s="34"/>
      <c r="L5" s="71"/>
      <c r="M5" s="71"/>
      <c r="N5" s="71"/>
      <c r="O5" s="71"/>
    </row>
    <row r="6" spans="1:15" ht="47.25" customHeight="1" x14ac:dyDescent="0.25">
      <c r="A6" s="35" t="s">
        <v>81</v>
      </c>
      <c r="B6" s="258" t="s">
        <v>82</v>
      </c>
      <c r="C6" s="259"/>
      <c r="D6" s="260" t="s">
        <v>88</v>
      </c>
      <c r="E6" s="262" t="s">
        <v>89</v>
      </c>
      <c r="F6" s="264" t="s">
        <v>83</v>
      </c>
      <c r="G6" s="264" t="s">
        <v>90</v>
      </c>
      <c r="I6" s="35" t="s">
        <v>81</v>
      </c>
      <c r="J6" s="258" t="s">
        <v>82</v>
      </c>
      <c r="K6" s="259"/>
      <c r="L6" s="260" t="s">
        <v>88</v>
      </c>
      <c r="M6" s="262" t="s">
        <v>89</v>
      </c>
      <c r="N6" s="264" t="s">
        <v>83</v>
      </c>
      <c r="O6" s="264" t="s">
        <v>90</v>
      </c>
    </row>
    <row r="7" spans="1:15" ht="75" customHeight="1" x14ac:dyDescent="0.25">
      <c r="A7" s="24" t="s">
        <v>84</v>
      </c>
      <c r="B7" s="24" t="s">
        <v>84</v>
      </c>
      <c r="C7" s="24" t="s">
        <v>85</v>
      </c>
      <c r="D7" s="261"/>
      <c r="E7" s="263"/>
      <c r="F7" s="265"/>
      <c r="G7" s="265"/>
      <c r="I7" s="24" t="s">
        <v>84</v>
      </c>
      <c r="J7" s="24" t="s">
        <v>84</v>
      </c>
      <c r="K7" s="24" t="s">
        <v>85</v>
      </c>
      <c r="L7" s="261"/>
      <c r="M7" s="263"/>
      <c r="N7" s="265"/>
      <c r="O7" s="265"/>
    </row>
    <row r="8" spans="1:15" x14ac:dyDescent="0.25">
      <c r="A8" s="24">
        <v>1</v>
      </c>
      <c r="B8" s="24">
        <v>2</v>
      </c>
      <c r="C8" s="24">
        <v>3</v>
      </c>
      <c r="D8" s="24">
        <v>4</v>
      </c>
      <c r="E8" s="25">
        <v>5</v>
      </c>
      <c r="F8" s="35">
        <v>6</v>
      </c>
      <c r="G8" s="35">
        <v>7</v>
      </c>
      <c r="I8" s="24">
        <v>1</v>
      </c>
      <c r="J8" s="24">
        <v>2</v>
      </c>
      <c r="K8" s="24">
        <v>3</v>
      </c>
      <c r="L8" s="24">
        <v>4</v>
      </c>
      <c r="M8" s="25">
        <v>5</v>
      </c>
      <c r="N8" s="35">
        <v>6</v>
      </c>
      <c r="O8" s="35">
        <v>7</v>
      </c>
    </row>
    <row r="9" spans="1:15" s="78" customFormat="1" ht="15.75" customHeight="1" x14ac:dyDescent="0.25">
      <c r="A9" s="266" t="s">
        <v>86</v>
      </c>
      <c r="B9" s="267"/>
      <c r="C9" s="267"/>
      <c r="D9" s="267"/>
      <c r="E9" s="267"/>
      <c r="F9" s="267"/>
      <c r="G9" s="267"/>
      <c r="I9" s="266" t="s">
        <v>86</v>
      </c>
      <c r="J9" s="267"/>
      <c r="K9" s="267"/>
      <c r="L9" s="267"/>
      <c r="M9" s="267"/>
      <c r="N9" s="267"/>
      <c r="O9" s="267"/>
    </row>
    <row r="10" spans="1:15" x14ac:dyDescent="0.25">
      <c r="A10" s="26">
        <v>15</v>
      </c>
      <c r="B10" s="26">
        <v>0</v>
      </c>
      <c r="C10" s="26">
        <v>0</v>
      </c>
      <c r="D10" s="26">
        <v>0</v>
      </c>
      <c r="E10" s="26">
        <v>0</v>
      </c>
      <c r="F10" s="28"/>
      <c r="G10" s="72"/>
      <c r="I10" s="26">
        <v>15</v>
      </c>
      <c r="J10" s="26">
        <v>0</v>
      </c>
      <c r="K10" s="26">
        <v>0</v>
      </c>
      <c r="L10" s="26">
        <v>0</v>
      </c>
      <c r="M10" s="26">
        <v>0</v>
      </c>
      <c r="N10" s="28"/>
      <c r="O10" s="72"/>
    </row>
    <row r="11" spans="1:15" x14ac:dyDescent="0.25">
      <c r="A11" s="26">
        <v>20</v>
      </c>
      <c r="B11" s="26">
        <v>0</v>
      </c>
      <c r="C11" s="26">
        <v>0</v>
      </c>
      <c r="D11" s="26">
        <v>0</v>
      </c>
      <c r="E11" s="26">
        <v>0</v>
      </c>
      <c r="F11" s="28"/>
      <c r="G11" s="28"/>
      <c r="I11" s="26">
        <v>20</v>
      </c>
      <c r="J11" s="26">
        <v>0</v>
      </c>
      <c r="K11" s="26">
        <v>0</v>
      </c>
      <c r="L11" s="26">
        <v>0</v>
      </c>
      <c r="M11" s="26">
        <v>0</v>
      </c>
      <c r="N11" s="28"/>
      <c r="O11" s="28"/>
    </row>
    <row r="12" spans="1:15" x14ac:dyDescent="0.25">
      <c r="A12" s="26">
        <v>25</v>
      </c>
      <c r="B12" s="26">
        <v>0</v>
      </c>
      <c r="C12" s="26">
        <v>0</v>
      </c>
      <c r="D12" s="26">
        <v>0</v>
      </c>
      <c r="E12" s="26">
        <v>0</v>
      </c>
      <c r="F12" s="28"/>
      <c r="G12" s="28"/>
      <c r="I12" s="26">
        <v>25</v>
      </c>
      <c r="J12" s="26">
        <v>0</v>
      </c>
      <c r="K12" s="26">
        <v>0</v>
      </c>
      <c r="L12" s="26">
        <v>0</v>
      </c>
      <c r="M12" s="26">
        <v>0</v>
      </c>
      <c r="N12" s="28"/>
      <c r="O12" s="28"/>
    </row>
    <row r="13" spans="1:15" x14ac:dyDescent="0.25">
      <c r="A13" s="26">
        <v>32</v>
      </c>
      <c r="B13" s="26">
        <v>0</v>
      </c>
      <c r="C13" s="26">
        <v>0</v>
      </c>
      <c r="D13" s="26">
        <v>0</v>
      </c>
      <c r="E13" s="26">
        <v>0</v>
      </c>
      <c r="F13" s="28"/>
      <c r="G13" s="28"/>
      <c r="I13" s="26">
        <v>32</v>
      </c>
      <c r="J13" s="26">
        <v>0</v>
      </c>
      <c r="K13" s="26">
        <v>0</v>
      </c>
      <c r="L13" s="26">
        <v>0</v>
      </c>
      <c r="M13" s="26">
        <v>0</v>
      </c>
      <c r="N13" s="28"/>
      <c r="O13" s="28"/>
    </row>
    <row r="14" spans="1:15" x14ac:dyDescent="0.25">
      <c r="A14" s="26">
        <v>40</v>
      </c>
      <c r="B14" s="26">
        <v>0</v>
      </c>
      <c r="C14" s="26">
        <v>0</v>
      </c>
      <c r="D14" s="26">
        <v>0</v>
      </c>
      <c r="E14" s="26">
        <v>0</v>
      </c>
      <c r="F14" s="28"/>
      <c r="G14" s="28"/>
      <c r="I14" s="26">
        <v>40</v>
      </c>
      <c r="J14" s="26">
        <v>0</v>
      </c>
      <c r="K14" s="26">
        <v>0</v>
      </c>
      <c r="L14" s="26">
        <v>0</v>
      </c>
      <c r="M14" s="26">
        <v>0</v>
      </c>
      <c r="N14" s="28"/>
      <c r="O14" s="28"/>
    </row>
    <row r="15" spans="1:15" x14ac:dyDescent="0.25">
      <c r="A15" s="26">
        <v>50</v>
      </c>
      <c r="B15" s="26">
        <v>0</v>
      </c>
      <c r="C15" s="26">
        <v>0</v>
      </c>
      <c r="D15" s="26">
        <v>0</v>
      </c>
      <c r="E15" s="26">
        <v>0</v>
      </c>
      <c r="F15" s="28"/>
      <c r="G15" s="28"/>
      <c r="I15" s="26">
        <v>50</v>
      </c>
      <c r="J15" s="26">
        <v>0</v>
      </c>
      <c r="K15" s="26">
        <v>0</v>
      </c>
      <c r="L15" s="26">
        <v>0</v>
      </c>
      <c r="M15" s="26">
        <v>0</v>
      </c>
      <c r="N15" s="28"/>
      <c r="O15" s="28"/>
    </row>
    <row r="16" spans="1:15" x14ac:dyDescent="0.25">
      <c r="A16" s="26">
        <v>70</v>
      </c>
      <c r="B16" s="26">
        <v>76</v>
      </c>
      <c r="C16" s="26">
        <v>7.5999999999999998E-2</v>
      </c>
      <c r="D16" s="27">
        <v>154</v>
      </c>
      <c r="E16" s="70">
        <f>SUM(C16*D16*2)</f>
        <v>23.407999999999998</v>
      </c>
      <c r="F16" s="28"/>
      <c r="G16" s="28"/>
      <c r="I16" s="26">
        <v>70</v>
      </c>
      <c r="J16" s="26">
        <v>76</v>
      </c>
      <c r="K16" s="26">
        <v>7.5999999999999998E-2</v>
      </c>
      <c r="L16" s="27">
        <v>154</v>
      </c>
      <c r="M16" s="70">
        <f>SUM(K16*L16*2)</f>
        <v>23.407999999999998</v>
      </c>
      <c r="N16" s="28"/>
      <c r="O16" s="28"/>
    </row>
    <row r="17" spans="1:15" x14ac:dyDescent="0.25">
      <c r="A17" s="26">
        <v>80</v>
      </c>
      <c r="B17" s="26">
        <v>89</v>
      </c>
      <c r="C17" s="26">
        <v>8.8999999999999996E-2</v>
      </c>
      <c r="D17" s="27">
        <v>270</v>
      </c>
      <c r="E17" s="70">
        <f t="shared" ref="E17:E34" si="0">SUM(C17*D17*2)</f>
        <v>48.059999999999995</v>
      </c>
      <c r="F17" s="28"/>
      <c r="G17" s="28"/>
      <c r="I17" s="26">
        <v>80</v>
      </c>
      <c r="J17" s="26">
        <v>89</v>
      </c>
      <c r="K17" s="26">
        <v>8.8999999999999996E-2</v>
      </c>
      <c r="L17" s="27">
        <v>270</v>
      </c>
      <c r="M17" s="70">
        <f t="shared" ref="M17:M20" si="1">SUM(K17*L17*2)</f>
        <v>48.059999999999995</v>
      </c>
      <c r="N17" s="28"/>
      <c r="O17" s="28"/>
    </row>
    <row r="18" spans="1:15" x14ac:dyDescent="0.25">
      <c r="A18" s="26">
        <v>100</v>
      </c>
      <c r="B18" s="26">
        <v>108</v>
      </c>
      <c r="C18" s="26">
        <v>0.108</v>
      </c>
      <c r="D18" s="27">
        <v>1585.9</v>
      </c>
      <c r="E18" s="70">
        <f t="shared" si="0"/>
        <v>342.55440000000004</v>
      </c>
      <c r="F18" s="28"/>
      <c r="G18" s="28"/>
      <c r="I18" s="26">
        <v>100</v>
      </c>
      <c r="J18" s="26">
        <v>108</v>
      </c>
      <c r="K18" s="26">
        <v>0.108</v>
      </c>
      <c r="L18" s="27">
        <v>1585.9</v>
      </c>
      <c r="M18" s="70">
        <f t="shared" si="1"/>
        <v>342.55440000000004</v>
      </c>
      <c r="N18" s="28"/>
      <c r="O18" s="28"/>
    </row>
    <row r="19" spans="1:15" x14ac:dyDescent="0.25">
      <c r="A19" s="26">
        <v>125</v>
      </c>
      <c r="B19" s="26">
        <v>133</v>
      </c>
      <c r="C19" s="26">
        <v>0.13300000000000001</v>
      </c>
      <c r="D19" s="27">
        <v>577</v>
      </c>
      <c r="E19" s="70">
        <f t="shared" si="0"/>
        <v>153.482</v>
      </c>
      <c r="F19" s="28"/>
      <c r="G19" s="28"/>
      <c r="I19" s="26">
        <v>125</v>
      </c>
      <c r="J19" s="26">
        <v>133</v>
      </c>
      <c r="K19" s="26">
        <v>0.13300000000000001</v>
      </c>
      <c r="L19" s="27">
        <v>577</v>
      </c>
      <c r="M19" s="70">
        <f t="shared" si="1"/>
        <v>153.482</v>
      </c>
      <c r="N19" s="28"/>
      <c r="O19" s="28"/>
    </row>
    <row r="20" spans="1:15" x14ac:dyDescent="0.25">
      <c r="A20" s="26">
        <v>150</v>
      </c>
      <c r="B20" s="26">
        <v>159</v>
      </c>
      <c r="C20" s="26">
        <v>0.159</v>
      </c>
      <c r="D20" s="27">
        <v>3219</v>
      </c>
      <c r="E20" s="70">
        <f t="shared" si="0"/>
        <v>1023.6420000000001</v>
      </c>
      <c r="F20" s="28"/>
      <c r="G20" s="28"/>
      <c r="I20" s="26">
        <v>150</v>
      </c>
      <c r="J20" s="26">
        <v>159</v>
      </c>
      <c r="K20" s="26">
        <v>0.159</v>
      </c>
      <c r="L20" s="27">
        <v>3219</v>
      </c>
      <c r="M20" s="70">
        <f t="shared" si="1"/>
        <v>1023.6420000000001</v>
      </c>
      <c r="N20" s="28"/>
      <c r="O20" s="28"/>
    </row>
    <row r="21" spans="1:15" x14ac:dyDescent="0.25">
      <c r="A21" s="26">
        <v>175</v>
      </c>
      <c r="B21" s="26">
        <v>0</v>
      </c>
      <c r="C21" s="26">
        <v>0</v>
      </c>
      <c r="D21" s="26">
        <v>0</v>
      </c>
      <c r="E21" s="26">
        <v>0</v>
      </c>
      <c r="F21" s="28"/>
      <c r="G21" s="28"/>
      <c r="I21" s="26">
        <v>175</v>
      </c>
      <c r="J21" s="26">
        <v>0</v>
      </c>
      <c r="K21" s="26">
        <v>0</v>
      </c>
      <c r="L21" s="26">
        <v>0</v>
      </c>
      <c r="M21" s="26">
        <v>0</v>
      </c>
      <c r="N21" s="28"/>
      <c r="O21" s="28"/>
    </row>
    <row r="22" spans="1:15" x14ac:dyDescent="0.25">
      <c r="A22" s="26">
        <v>200</v>
      </c>
      <c r="B22" s="26">
        <v>219</v>
      </c>
      <c r="C22" s="26">
        <v>0.219</v>
      </c>
      <c r="D22" s="27">
        <v>2026.5</v>
      </c>
      <c r="E22" s="70">
        <f t="shared" si="0"/>
        <v>887.60699999999997</v>
      </c>
      <c r="F22" s="28"/>
      <c r="G22" s="28"/>
      <c r="I22" s="26">
        <v>200</v>
      </c>
      <c r="J22" s="26">
        <v>219</v>
      </c>
      <c r="K22" s="26">
        <v>0.219</v>
      </c>
      <c r="L22" s="27">
        <v>2026.5</v>
      </c>
      <c r="M22" s="70">
        <f t="shared" ref="M22:M24" si="2">SUM(K22*L22*2)</f>
        <v>887.60699999999997</v>
      </c>
      <c r="N22" s="28"/>
      <c r="O22" s="28"/>
    </row>
    <row r="23" spans="1:15" x14ac:dyDescent="0.25">
      <c r="A23" s="26">
        <v>250</v>
      </c>
      <c r="B23" s="26">
        <v>273</v>
      </c>
      <c r="C23" s="26">
        <v>0.27300000000000002</v>
      </c>
      <c r="D23" s="27">
        <v>1540</v>
      </c>
      <c r="E23" s="70">
        <f t="shared" si="0"/>
        <v>840.84</v>
      </c>
      <c r="F23" s="28"/>
      <c r="G23" s="28"/>
      <c r="I23" s="26">
        <v>250</v>
      </c>
      <c r="J23" s="26">
        <v>273</v>
      </c>
      <c r="K23" s="26">
        <v>0.27300000000000002</v>
      </c>
      <c r="L23" s="27">
        <v>1540</v>
      </c>
      <c r="M23" s="70">
        <f t="shared" si="2"/>
        <v>840.84</v>
      </c>
      <c r="N23" s="28"/>
      <c r="O23" s="28"/>
    </row>
    <row r="24" spans="1:15" x14ac:dyDescent="0.25">
      <c r="A24" s="26">
        <v>300</v>
      </c>
      <c r="B24" s="26">
        <v>325</v>
      </c>
      <c r="C24" s="26">
        <v>0.32500000000000001</v>
      </c>
      <c r="D24" s="27">
        <v>1521</v>
      </c>
      <c r="E24" s="70">
        <f t="shared" si="0"/>
        <v>988.65</v>
      </c>
      <c r="F24" s="28"/>
      <c r="G24" s="28"/>
      <c r="I24" s="26">
        <v>300</v>
      </c>
      <c r="J24" s="26">
        <v>325</v>
      </c>
      <c r="K24" s="26">
        <v>0.32500000000000001</v>
      </c>
      <c r="L24" s="27">
        <v>1521</v>
      </c>
      <c r="M24" s="70">
        <f t="shared" si="2"/>
        <v>988.65</v>
      </c>
      <c r="N24" s="28"/>
      <c r="O24" s="28"/>
    </row>
    <row r="25" spans="1:15" x14ac:dyDescent="0.25">
      <c r="A25" s="26">
        <v>350</v>
      </c>
      <c r="B25" s="26">
        <v>0</v>
      </c>
      <c r="C25" s="26">
        <v>0</v>
      </c>
      <c r="D25" s="26">
        <v>0</v>
      </c>
      <c r="E25" s="70">
        <v>0</v>
      </c>
      <c r="F25" s="28"/>
      <c r="G25" s="28"/>
      <c r="I25" s="26">
        <v>350</v>
      </c>
      <c r="J25" s="26">
        <v>0</v>
      </c>
      <c r="K25" s="26">
        <v>0</v>
      </c>
      <c r="L25" s="26">
        <v>0</v>
      </c>
      <c r="M25" s="70">
        <v>0</v>
      </c>
      <c r="N25" s="28"/>
      <c r="O25" s="28"/>
    </row>
    <row r="26" spans="1:15" x14ac:dyDescent="0.25">
      <c r="A26" s="26">
        <v>400</v>
      </c>
      <c r="B26" s="26">
        <v>426</v>
      </c>
      <c r="C26" s="26">
        <v>0.42599999999999999</v>
      </c>
      <c r="D26" s="27">
        <v>1700</v>
      </c>
      <c r="E26" s="70">
        <f t="shared" si="0"/>
        <v>1448.3999999999999</v>
      </c>
      <c r="F26" s="28"/>
      <c r="G26" s="28"/>
      <c r="I26" s="26">
        <v>400</v>
      </c>
      <c r="J26" s="26">
        <v>426</v>
      </c>
      <c r="K26" s="26">
        <v>0.42599999999999999</v>
      </c>
      <c r="L26" s="27">
        <v>1700</v>
      </c>
      <c r="M26" s="70">
        <f t="shared" ref="M26" si="3">SUM(K26*L26*2)</f>
        <v>1448.3999999999999</v>
      </c>
      <c r="N26" s="28"/>
      <c r="O26" s="28"/>
    </row>
    <row r="27" spans="1:15" x14ac:dyDescent="0.25">
      <c r="A27" s="26">
        <v>450</v>
      </c>
      <c r="B27" s="26">
        <v>0</v>
      </c>
      <c r="C27" s="26">
        <v>0</v>
      </c>
      <c r="D27" s="26">
        <v>0</v>
      </c>
      <c r="E27" s="70">
        <v>0</v>
      </c>
      <c r="F27" s="28"/>
      <c r="G27" s="28"/>
      <c r="I27" s="26">
        <v>450</v>
      </c>
      <c r="J27" s="26">
        <v>0</v>
      </c>
      <c r="K27" s="26">
        <v>0</v>
      </c>
      <c r="L27" s="26">
        <v>0</v>
      </c>
      <c r="M27" s="70">
        <v>0</v>
      </c>
      <c r="N27" s="28"/>
      <c r="O27" s="28"/>
    </row>
    <row r="28" spans="1:15" x14ac:dyDescent="0.25">
      <c r="A28" s="26">
        <v>500</v>
      </c>
      <c r="B28" s="26">
        <v>530</v>
      </c>
      <c r="C28" s="26">
        <v>0.53</v>
      </c>
      <c r="D28" s="27">
        <v>954</v>
      </c>
      <c r="E28" s="70">
        <f t="shared" si="0"/>
        <v>1011.24</v>
      </c>
      <c r="F28" s="28"/>
      <c r="G28" s="28"/>
      <c r="I28" s="26">
        <v>500</v>
      </c>
      <c r="J28" s="26">
        <v>530</v>
      </c>
      <c r="K28" s="26">
        <v>0.53</v>
      </c>
      <c r="L28" s="27">
        <v>954</v>
      </c>
      <c r="M28" s="70">
        <f t="shared" ref="M28" si="4">SUM(K28*L28*2)</f>
        <v>1011.24</v>
      </c>
      <c r="N28" s="28"/>
      <c r="O28" s="28"/>
    </row>
    <row r="29" spans="1:15" x14ac:dyDescent="0.25">
      <c r="A29" s="26">
        <v>600</v>
      </c>
      <c r="B29" s="26">
        <v>0</v>
      </c>
      <c r="C29" s="26">
        <v>0</v>
      </c>
      <c r="D29" s="26">
        <v>0</v>
      </c>
      <c r="E29" s="70">
        <v>0</v>
      </c>
      <c r="F29" s="28"/>
      <c r="G29" s="28"/>
      <c r="I29" s="26">
        <v>600</v>
      </c>
      <c r="J29" s="26">
        <v>0</v>
      </c>
      <c r="K29" s="26">
        <v>0</v>
      </c>
      <c r="L29" s="26">
        <v>0</v>
      </c>
      <c r="M29" s="70">
        <v>0</v>
      </c>
      <c r="N29" s="28"/>
      <c r="O29" s="28"/>
    </row>
    <row r="30" spans="1:15" x14ac:dyDescent="0.25">
      <c r="A30" s="26">
        <v>700</v>
      </c>
      <c r="B30" s="26">
        <v>0</v>
      </c>
      <c r="C30" s="26">
        <v>0</v>
      </c>
      <c r="D30" s="26">
        <v>0</v>
      </c>
      <c r="E30" s="70">
        <v>0</v>
      </c>
      <c r="F30" s="29"/>
      <c r="G30" s="28"/>
      <c r="I30" s="26">
        <v>700</v>
      </c>
      <c r="J30" s="26">
        <v>0</v>
      </c>
      <c r="K30" s="26">
        <v>0</v>
      </c>
      <c r="L30" s="26">
        <v>0</v>
      </c>
      <c r="M30" s="70">
        <v>0</v>
      </c>
      <c r="N30" s="29"/>
      <c r="O30" s="28"/>
    </row>
    <row r="31" spans="1:15" ht="15" customHeight="1" x14ac:dyDescent="0.25">
      <c r="A31" s="26">
        <v>800</v>
      </c>
      <c r="B31" s="26">
        <v>820</v>
      </c>
      <c r="C31" s="26">
        <v>0.82</v>
      </c>
      <c r="D31" s="27">
        <v>11496.9</v>
      </c>
      <c r="E31" s="70">
        <f t="shared" si="0"/>
        <v>18854.915999999997</v>
      </c>
      <c r="F31" s="28"/>
      <c r="G31" s="28"/>
      <c r="I31" s="26">
        <v>800</v>
      </c>
      <c r="J31" s="26">
        <v>820</v>
      </c>
      <c r="K31" s="26">
        <v>0.82</v>
      </c>
      <c r="L31" s="27">
        <v>11496.9</v>
      </c>
      <c r="M31" s="70">
        <f t="shared" ref="M31" si="5">SUM(K31*L31*2)</f>
        <v>18854.915999999997</v>
      </c>
      <c r="N31" s="28"/>
      <c r="O31" s="28"/>
    </row>
    <row r="32" spans="1:15" x14ac:dyDescent="0.25">
      <c r="A32" s="26">
        <v>900</v>
      </c>
      <c r="B32" s="26">
        <v>0</v>
      </c>
      <c r="C32" s="26">
        <v>0</v>
      </c>
      <c r="D32" s="26">
        <v>0</v>
      </c>
      <c r="E32" s="70">
        <v>0</v>
      </c>
      <c r="F32" s="28"/>
      <c r="G32" s="28"/>
      <c r="I32" s="26">
        <v>900</v>
      </c>
      <c r="J32" s="26">
        <v>0</v>
      </c>
      <c r="K32" s="26">
        <v>0</v>
      </c>
      <c r="L32" s="26">
        <v>0</v>
      </c>
      <c r="M32" s="70">
        <v>0</v>
      </c>
      <c r="N32" s="28"/>
      <c r="O32" s="28"/>
    </row>
    <row r="33" spans="1:15" x14ac:dyDescent="0.25">
      <c r="A33" s="26">
        <v>1000</v>
      </c>
      <c r="B33" s="26">
        <v>1020</v>
      </c>
      <c r="C33" s="26">
        <v>1.02</v>
      </c>
      <c r="D33" s="27">
        <v>6597.3</v>
      </c>
      <c r="E33" s="70">
        <f t="shared" si="0"/>
        <v>13458.492</v>
      </c>
      <c r="F33" s="28"/>
      <c r="G33" s="28"/>
      <c r="I33" s="26">
        <v>1000</v>
      </c>
      <c r="J33" s="26">
        <v>1020</v>
      </c>
      <c r="K33" s="26">
        <v>1.02</v>
      </c>
      <c r="L33" s="27">
        <v>6597.3</v>
      </c>
      <c r="M33" s="70">
        <f t="shared" ref="M33:M34" si="6">SUM(K33*L33*2)</f>
        <v>13458.492</v>
      </c>
      <c r="N33" s="28"/>
      <c r="O33" s="28"/>
    </row>
    <row r="34" spans="1:15" x14ac:dyDescent="0.25">
      <c r="A34" s="26">
        <v>1200</v>
      </c>
      <c r="B34" s="26">
        <v>1220</v>
      </c>
      <c r="C34" s="26">
        <v>1.22</v>
      </c>
      <c r="D34" s="27">
        <v>5285.6</v>
      </c>
      <c r="E34" s="70">
        <f t="shared" si="0"/>
        <v>12896.864000000001</v>
      </c>
      <c r="F34" s="28"/>
      <c r="G34" s="28"/>
      <c r="I34" s="26">
        <v>1200</v>
      </c>
      <c r="J34" s="26">
        <v>1220</v>
      </c>
      <c r="K34" s="26">
        <v>1.22</v>
      </c>
      <c r="L34" s="27">
        <v>5285.6</v>
      </c>
      <c r="M34" s="70">
        <f t="shared" si="6"/>
        <v>12896.864000000001</v>
      </c>
      <c r="N34" s="28"/>
      <c r="O34" s="28"/>
    </row>
    <row r="35" spans="1:15" x14ac:dyDescent="0.25">
      <c r="A35" s="26">
        <v>1400</v>
      </c>
      <c r="B35" s="26">
        <v>0</v>
      </c>
      <c r="C35" s="26">
        <v>0</v>
      </c>
      <c r="D35" s="26">
        <v>0</v>
      </c>
      <c r="E35" s="26">
        <v>0</v>
      </c>
      <c r="F35" s="28"/>
      <c r="G35" s="28"/>
      <c r="I35" s="26">
        <v>1400</v>
      </c>
      <c r="J35" s="26">
        <v>0</v>
      </c>
      <c r="K35" s="26">
        <v>0</v>
      </c>
      <c r="L35" s="26">
        <v>0</v>
      </c>
      <c r="M35" s="26">
        <v>0</v>
      </c>
      <c r="N35" s="28"/>
      <c r="O35" s="28"/>
    </row>
    <row r="36" spans="1:15" x14ac:dyDescent="0.25">
      <c r="A36" s="26" t="s">
        <v>87</v>
      </c>
      <c r="B36" s="30" t="s">
        <v>138</v>
      </c>
      <c r="C36" s="26" t="s">
        <v>138</v>
      </c>
      <c r="D36" s="26">
        <f t="shared" ref="D36:E36" si="7">SUM(D10:D34)</f>
        <v>36927.199999999997</v>
      </c>
      <c r="E36" s="122">
        <f t="shared" si="7"/>
        <v>51978.155399999996</v>
      </c>
      <c r="F36" s="86">
        <v>134215.91899999999</v>
      </c>
      <c r="G36" s="88">
        <f>SUM(F36/E36)</f>
        <v>2.582160101048911</v>
      </c>
      <c r="I36" s="26" t="s">
        <v>87</v>
      </c>
      <c r="J36" s="30" t="s">
        <v>263</v>
      </c>
      <c r="K36" s="26" t="s">
        <v>263</v>
      </c>
      <c r="L36" s="26">
        <f t="shared" ref="L36:M36" si="8">SUM(L10:L34)</f>
        <v>36927.199999999997</v>
      </c>
      <c r="M36" s="122">
        <f t="shared" si="8"/>
        <v>51978.155399999996</v>
      </c>
      <c r="N36" s="87">
        <f>135.421409810047*1000</f>
        <v>135421.40981004701</v>
      </c>
      <c r="O36" s="88">
        <f>SUM(N36/M36)</f>
        <v>2.6053523594268801</v>
      </c>
    </row>
    <row r="37" spans="1:15" x14ac:dyDescent="0.25">
      <c r="A37" s="82"/>
      <c r="B37" s="83"/>
      <c r="C37" s="82"/>
      <c r="D37" s="82"/>
      <c r="E37" s="82"/>
      <c r="F37" s="84"/>
      <c r="G37" s="84"/>
      <c r="I37" s="82"/>
      <c r="J37" s="83"/>
      <c r="K37" s="82"/>
      <c r="L37" s="82"/>
      <c r="M37" s="82"/>
      <c r="N37" s="84"/>
      <c r="O37" s="84"/>
    </row>
    <row r="38" spans="1:15" x14ac:dyDescent="0.25">
      <c r="A38" s="82"/>
      <c r="B38" s="83"/>
      <c r="C38" s="82"/>
      <c r="D38" s="82"/>
      <c r="E38" s="82"/>
      <c r="F38" s="84"/>
      <c r="G38" s="84"/>
      <c r="I38" s="82"/>
      <c r="J38" s="83"/>
      <c r="K38" s="82"/>
      <c r="L38" s="82"/>
      <c r="M38" s="82"/>
      <c r="N38" s="84"/>
      <c r="O38" s="84"/>
    </row>
    <row r="39" spans="1:15" x14ac:dyDescent="0.25">
      <c r="A39" s="82"/>
      <c r="B39" s="83"/>
      <c r="C39" s="82"/>
      <c r="D39" s="82"/>
      <c r="E39" s="82"/>
      <c r="F39" s="84"/>
      <c r="G39" s="84"/>
      <c r="I39" s="82"/>
      <c r="J39" s="83"/>
      <c r="K39" s="82"/>
      <c r="L39" s="82"/>
      <c r="M39" s="82"/>
      <c r="N39" s="84"/>
      <c r="O39" s="84"/>
    </row>
    <row r="40" spans="1:15" x14ac:dyDescent="0.25">
      <c r="A40" s="82"/>
      <c r="B40" s="83"/>
      <c r="C40" s="82"/>
      <c r="D40" s="82"/>
      <c r="E40" s="82"/>
      <c r="F40" s="84"/>
      <c r="G40" s="84"/>
      <c r="I40" s="82"/>
      <c r="J40" s="83"/>
      <c r="K40" s="82"/>
      <c r="L40" s="82"/>
      <c r="M40" s="82"/>
      <c r="N40" s="84"/>
      <c r="O40" s="84"/>
    </row>
    <row r="41" spans="1:15" x14ac:dyDescent="0.25">
      <c r="A41" s="82"/>
      <c r="B41" s="83"/>
      <c r="C41" s="82"/>
      <c r="D41" s="82"/>
      <c r="E41" s="82"/>
      <c r="F41" s="84"/>
      <c r="G41" s="84"/>
      <c r="I41" s="82"/>
      <c r="J41" s="83"/>
      <c r="K41" s="82"/>
      <c r="L41" s="82"/>
      <c r="M41" s="82"/>
      <c r="N41" s="84"/>
      <c r="O41" s="84"/>
    </row>
    <row r="42" spans="1:15" x14ac:dyDescent="0.25">
      <c r="A42" s="82"/>
      <c r="B42" s="83"/>
      <c r="C42" s="82"/>
      <c r="D42" s="82"/>
      <c r="E42" s="82"/>
      <c r="F42" s="84"/>
      <c r="G42" s="84"/>
      <c r="I42" s="82"/>
      <c r="J42" s="83"/>
      <c r="K42" s="82"/>
      <c r="L42" s="82"/>
      <c r="M42" s="82"/>
      <c r="N42" s="84"/>
      <c r="O42" s="84"/>
    </row>
    <row r="43" spans="1:15" x14ac:dyDescent="0.25">
      <c r="A43" s="82"/>
      <c r="B43" s="83"/>
      <c r="C43" s="82"/>
      <c r="D43" s="82"/>
      <c r="E43" s="82"/>
      <c r="F43" s="84"/>
      <c r="G43" s="84"/>
      <c r="I43" s="82"/>
      <c r="J43" s="83"/>
      <c r="K43" s="82"/>
      <c r="L43" s="82"/>
      <c r="M43" s="82"/>
      <c r="N43" s="84"/>
      <c r="O43" s="84"/>
    </row>
    <row r="44" spans="1:15" x14ac:dyDescent="0.25">
      <c r="A44" s="82"/>
      <c r="B44" s="83"/>
      <c r="C44" s="82"/>
      <c r="D44" s="82"/>
      <c r="E44" s="82"/>
      <c r="F44" s="84"/>
      <c r="G44" s="84"/>
      <c r="I44" s="82"/>
      <c r="J44" s="83"/>
      <c r="K44" s="82"/>
      <c r="L44" s="82"/>
      <c r="M44" s="82"/>
      <c r="N44" s="84"/>
      <c r="O44" s="84"/>
    </row>
    <row r="45" spans="1:15" x14ac:dyDescent="0.25">
      <c r="A45" s="82"/>
      <c r="B45" s="83"/>
      <c r="C45" s="82"/>
      <c r="D45" s="82"/>
      <c r="E45" s="82"/>
      <c r="F45" s="84"/>
      <c r="G45" s="84"/>
      <c r="I45" s="82"/>
      <c r="J45" s="83"/>
      <c r="K45" s="82"/>
      <c r="L45" s="82"/>
      <c r="M45" s="82"/>
      <c r="N45" s="84"/>
      <c r="O45" s="84"/>
    </row>
    <row r="46" spans="1:15" x14ac:dyDescent="0.25">
      <c r="A46" s="82"/>
      <c r="B46" s="83"/>
      <c r="C46" s="82"/>
      <c r="D46" s="82"/>
      <c r="E46" s="82"/>
      <c r="F46" s="84"/>
      <c r="G46" s="84"/>
      <c r="I46" s="82"/>
      <c r="J46" s="83"/>
      <c r="K46" s="82"/>
      <c r="L46" s="82"/>
      <c r="M46" s="82"/>
      <c r="N46" s="84"/>
      <c r="O46" s="84"/>
    </row>
    <row r="47" spans="1:15" x14ac:dyDescent="0.25">
      <c r="A47" s="82"/>
      <c r="B47" s="83"/>
      <c r="C47" s="82"/>
      <c r="D47" s="82"/>
      <c r="E47" s="82"/>
      <c r="F47" s="84"/>
      <c r="G47" s="84"/>
      <c r="I47" s="82"/>
      <c r="J47" s="83"/>
      <c r="K47" s="82"/>
      <c r="L47" s="82"/>
      <c r="M47" s="82"/>
      <c r="N47" s="84"/>
      <c r="O47" s="84"/>
    </row>
    <row r="48" spans="1:15" x14ac:dyDescent="0.25">
      <c r="A48" s="82"/>
      <c r="B48" s="83"/>
      <c r="C48" s="82"/>
      <c r="D48" s="82"/>
      <c r="E48" s="82"/>
      <c r="F48" s="84"/>
      <c r="G48" s="84"/>
      <c r="I48" s="82"/>
      <c r="J48" s="83"/>
      <c r="K48" s="82"/>
      <c r="L48" s="82"/>
      <c r="M48" s="82"/>
      <c r="N48" s="84"/>
      <c r="O48" s="84"/>
    </row>
    <row r="49" spans="1:15" x14ac:dyDescent="0.25">
      <c r="A49" s="82"/>
      <c r="B49" s="83"/>
      <c r="C49" s="82"/>
      <c r="D49" s="82"/>
      <c r="E49" s="82"/>
      <c r="F49" s="84"/>
      <c r="G49" s="84"/>
      <c r="I49" s="82"/>
      <c r="J49" s="83"/>
      <c r="K49" s="82"/>
      <c r="L49" s="82"/>
      <c r="M49" s="82"/>
      <c r="N49" s="84"/>
      <c r="O49" s="84"/>
    </row>
    <row r="50" spans="1:15" x14ac:dyDescent="0.25">
      <c r="A50" s="82"/>
      <c r="B50" s="83"/>
      <c r="C50" s="82"/>
      <c r="D50" s="82"/>
      <c r="E50" s="82"/>
      <c r="F50" s="84"/>
      <c r="G50" s="84"/>
      <c r="I50" s="82"/>
      <c r="J50" s="83"/>
      <c r="K50" s="82"/>
      <c r="L50" s="82"/>
      <c r="M50" s="82"/>
      <c r="N50" s="84"/>
      <c r="O50" s="84"/>
    </row>
    <row r="51" spans="1:15" x14ac:dyDescent="0.25">
      <c r="A51" s="82"/>
      <c r="B51" s="83"/>
      <c r="C51" s="82"/>
      <c r="D51" s="82"/>
      <c r="E51" s="82"/>
      <c r="F51" s="84"/>
      <c r="G51" s="84"/>
      <c r="I51" s="82"/>
      <c r="J51" s="83"/>
      <c r="K51" s="82"/>
      <c r="L51" s="82"/>
      <c r="M51" s="82"/>
      <c r="N51" s="84"/>
      <c r="O51" s="84"/>
    </row>
    <row r="52" spans="1:15" x14ac:dyDescent="0.25">
      <c r="A52" s="255" t="s">
        <v>232</v>
      </c>
      <c r="B52" s="255"/>
      <c r="C52" s="255"/>
      <c r="D52" s="255"/>
      <c r="E52" s="255"/>
      <c r="F52" s="255"/>
      <c r="G52" s="255"/>
      <c r="I52" s="255" t="s">
        <v>234</v>
      </c>
      <c r="J52" s="255"/>
      <c r="K52" s="255"/>
      <c r="L52" s="255"/>
      <c r="M52" s="255"/>
      <c r="N52" s="255"/>
      <c r="O52" s="255"/>
    </row>
    <row r="53" spans="1:15" x14ac:dyDescent="0.25">
      <c r="A53" s="256" t="s">
        <v>225</v>
      </c>
      <c r="B53" s="256"/>
      <c r="C53" s="256"/>
      <c r="D53" s="256"/>
      <c r="E53" s="256"/>
      <c r="F53" s="256"/>
      <c r="G53" s="256"/>
      <c r="I53" s="256" t="s">
        <v>225</v>
      </c>
      <c r="J53" s="256"/>
      <c r="K53" s="256"/>
      <c r="L53" s="256"/>
      <c r="M53" s="256"/>
      <c r="N53" s="256"/>
      <c r="O53" s="256"/>
    </row>
    <row r="54" spans="1:15" x14ac:dyDescent="0.25">
      <c r="A54" s="257" t="s">
        <v>0</v>
      </c>
      <c r="B54" s="257"/>
      <c r="C54" s="257"/>
      <c r="D54" s="257"/>
      <c r="E54" s="257"/>
      <c r="F54" s="257"/>
      <c r="G54" s="257"/>
      <c r="I54" s="257" t="s">
        <v>0</v>
      </c>
      <c r="J54" s="257"/>
      <c r="K54" s="257"/>
      <c r="L54" s="257"/>
      <c r="M54" s="257"/>
      <c r="N54" s="257"/>
      <c r="O54" s="257"/>
    </row>
    <row r="55" spans="1:15" x14ac:dyDescent="0.25">
      <c r="A55" s="34"/>
      <c r="B55" s="34"/>
      <c r="C55" s="34"/>
      <c r="D55" s="71"/>
      <c r="E55" s="71"/>
      <c r="F55" s="71"/>
      <c r="G55" s="71"/>
      <c r="I55" s="34"/>
      <c r="J55" s="34"/>
      <c r="K55" s="34"/>
      <c r="L55" s="71"/>
      <c r="M55" s="71"/>
      <c r="N55" s="71"/>
      <c r="O55" s="71"/>
    </row>
    <row r="56" spans="1:15" ht="47.25" customHeight="1" x14ac:dyDescent="0.25">
      <c r="A56" s="35" t="s">
        <v>81</v>
      </c>
      <c r="B56" s="258" t="s">
        <v>82</v>
      </c>
      <c r="C56" s="259"/>
      <c r="D56" s="260" t="s">
        <v>88</v>
      </c>
      <c r="E56" s="262" t="s">
        <v>89</v>
      </c>
      <c r="F56" s="264" t="s">
        <v>83</v>
      </c>
      <c r="G56" s="264" t="s">
        <v>90</v>
      </c>
      <c r="I56" s="35" t="s">
        <v>81</v>
      </c>
      <c r="J56" s="258" t="s">
        <v>82</v>
      </c>
      <c r="K56" s="259"/>
      <c r="L56" s="260" t="s">
        <v>88</v>
      </c>
      <c r="M56" s="262" t="s">
        <v>89</v>
      </c>
      <c r="N56" s="264" t="s">
        <v>83</v>
      </c>
      <c r="O56" s="264" t="s">
        <v>90</v>
      </c>
    </row>
    <row r="57" spans="1:15" x14ac:dyDescent="0.25">
      <c r="A57" s="24" t="s">
        <v>84</v>
      </c>
      <c r="B57" s="24" t="s">
        <v>84</v>
      </c>
      <c r="C57" s="24" t="s">
        <v>85</v>
      </c>
      <c r="D57" s="261"/>
      <c r="E57" s="263"/>
      <c r="F57" s="265"/>
      <c r="G57" s="265"/>
      <c r="I57" s="24" t="s">
        <v>84</v>
      </c>
      <c r="J57" s="24" t="s">
        <v>84</v>
      </c>
      <c r="K57" s="24" t="s">
        <v>85</v>
      </c>
      <c r="L57" s="261"/>
      <c r="M57" s="263"/>
      <c r="N57" s="265"/>
      <c r="O57" s="265"/>
    </row>
    <row r="58" spans="1:15" x14ac:dyDescent="0.25">
      <c r="A58" s="24">
        <v>1</v>
      </c>
      <c r="B58" s="24">
        <v>2</v>
      </c>
      <c r="C58" s="24">
        <v>3</v>
      </c>
      <c r="D58" s="24">
        <v>4</v>
      </c>
      <c r="E58" s="25">
        <v>5</v>
      </c>
      <c r="F58" s="35">
        <v>6</v>
      </c>
      <c r="G58" s="35">
        <v>7</v>
      </c>
      <c r="I58" s="24">
        <v>1</v>
      </c>
      <c r="J58" s="24">
        <v>2</v>
      </c>
      <c r="K58" s="24">
        <v>3</v>
      </c>
      <c r="L58" s="24">
        <v>4</v>
      </c>
      <c r="M58" s="25">
        <v>5</v>
      </c>
      <c r="N58" s="35">
        <v>6</v>
      </c>
      <c r="O58" s="35">
        <v>7</v>
      </c>
    </row>
    <row r="59" spans="1:15" ht="15.75" customHeight="1" x14ac:dyDescent="0.25">
      <c r="A59" s="266" t="s">
        <v>86</v>
      </c>
      <c r="B59" s="267"/>
      <c r="C59" s="267"/>
      <c r="D59" s="267"/>
      <c r="E59" s="267"/>
      <c r="F59" s="267"/>
      <c r="G59" s="267"/>
      <c r="I59" s="266" t="s">
        <v>86</v>
      </c>
      <c r="J59" s="267"/>
      <c r="K59" s="267"/>
      <c r="L59" s="267"/>
      <c r="M59" s="267"/>
      <c r="N59" s="267"/>
      <c r="O59" s="267"/>
    </row>
    <row r="60" spans="1:15" x14ac:dyDescent="0.25">
      <c r="A60" s="26">
        <v>15</v>
      </c>
      <c r="B60" s="26">
        <v>0</v>
      </c>
      <c r="C60" s="26">
        <v>0</v>
      </c>
      <c r="D60" s="26">
        <v>0</v>
      </c>
      <c r="E60" s="26">
        <v>0</v>
      </c>
      <c r="F60" s="28"/>
      <c r="G60" s="72"/>
      <c r="I60" s="26">
        <v>15</v>
      </c>
      <c r="J60" s="26">
        <v>0</v>
      </c>
      <c r="K60" s="26">
        <v>0</v>
      </c>
      <c r="L60" s="26">
        <v>0</v>
      </c>
      <c r="M60" s="26">
        <v>0</v>
      </c>
      <c r="N60" s="28"/>
      <c r="O60" s="72"/>
    </row>
    <row r="61" spans="1:15" x14ac:dyDescent="0.25">
      <c r="A61" s="26">
        <v>20</v>
      </c>
      <c r="B61" s="26">
        <v>0</v>
      </c>
      <c r="C61" s="26">
        <v>0</v>
      </c>
      <c r="D61" s="26">
        <v>0</v>
      </c>
      <c r="E61" s="26">
        <v>0</v>
      </c>
      <c r="F61" s="28"/>
      <c r="G61" s="28"/>
      <c r="I61" s="26">
        <v>20</v>
      </c>
      <c r="J61" s="26">
        <v>0</v>
      </c>
      <c r="K61" s="26">
        <v>0</v>
      </c>
      <c r="L61" s="26">
        <v>0</v>
      </c>
      <c r="M61" s="26">
        <v>0</v>
      </c>
      <c r="N61" s="28"/>
      <c r="O61" s="28"/>
    </row>
    <row r="62" spans="1:15" x14ac:dyDescent="0.25">
      <c r="A62" s="26">
        <v>25</v>
      </c>
      <c r="B62" s="26">
        <v>0</v>
      </c>
      <c r="C62" s="26">
        <v>0</v>
      </c>
      <c r="D62" s="26">
        <v>0</v>
      </c>
      <c r="E62" s="26">
        <v>0</v>
      </c>
      <c r="F62" s="28"/>
      <c r="G62" s="28"/>
      <c r="I62" s="26">
        <v>25</v>
      </c>
      <c r="J62" s="26">
        <v>0</v>
      </c>
      <c r="K62" s="26">
        <v>0</v>
      </c>
      <c r="L62" s="26">
        <v>0</v>
      </c>
      <c r="M62" s="26">
        <v>0</v>
      </c>
      <c r="N62" s="28"/>
      <c r="O62" s="28"/>
    </row>
    <row r="63" spans="1:15" x14ac:dyDescent="0.25">
      <c r="A63" s="26">
        <v>32</v>
      </c>
      <c r="B63" s="26">
        <v>0</v>
      </c>
      <c r="C63" s="26">
        <v>0</v>
      </c>
      <c r="D63" s="26">
        <v>0</v>
      </c>
      <c r="E63" s="26">
        <v>0</v>
      </c>
      <c r="F63" s="28"/>
      <c r="G63" s="28"/>
      <c r="I63" s="26">
        <v>32</v>
      </c>
      <c r="J63" s="26">
        <v>0</v>
      </c>
      <c r="K63" s="26">
        <v>0</v>
      </c>
      <c r="L63" s="26">
        <v>0</v>
      </c>
      <c r="M63" s="26">
        <v>0</v>
      </c>
      <c r="N63" s="28"/>
      <c r="O63" s="28"/>
    </row>
    <row r="64" spans="1:15" x14ac:dyDescent="0.25">
      <c r="A64" s="26">
        <v>40</v>
      </c>
      <c r="B64" s="26">
        <v>0</v>
      </c>
      <c r="C64" s="26">
        <v>0</v>
      </c>
      <c r="D64" s="26">
        <v>0</v>
      </c>
      <c r="E64" s="26">
        <v>0</v>
      </c>
      <c r="F64" s="28"/>
      <c r="G64" s="28"/>
      <c r="I64" s="26">
        <v>40</v>
      </c>
      <c r="J64" s="26">
        <v>0</v>
      </c>
      <c r="K64" s="26">
        <v>0</v>
      </c>
      <c r="L64" s="26">
        <v>0</v>
      </c>
      <c r="M64" s="26">
        <v>0</v>
      </c>
      <c r="N64" s="28"/>
      <c r="O64" s="28"/>
    </row>
    <row r="65" spans="1:15" x14ac:dyDescent="0.25">
      <c r="A65" s="26">
        <v>50</v>
      </c>
      <c r="B65" s="26">
        <v>0</v>
      </c>
      <c r="C65" s="26">
        <v>0</v>
      </c>
      <c r="D65" s="26">
        <v>0</v>
      </c>
      <c r="E65" s="26">
        <v>0</v>
      </c>
      <c r="F65" s="28"/>
      <c r="G65" s="28"/>
      <c r="I65" s="26">
        <v>50</v>
      </c>
      <c r="J65" s="26">
        <v>0</v>
      </c>
      <c r="K65" s="26">
        <v>0</v>
      </c>
      <c r="L65" s="26">
        <v>0</v>
      </c>
      <c r="M65" s="26">
        <v>0</v>
      </c>
      <c r="N65" s="28"/>
      <c r="O65" s="28"/>
    </row>
    <row r="66" spans="1:15" s="140" customFormat="1" x14ac:dyDescent="0.25">
      <c r="A66" s="153">
        <v>70</v>
      </c>
      <c r="B66" s="153">
        <v>76</v>
      </c>
      <c r="C66" s="153">
        <v>7.5999999999999998E-2</v>
      </c>
      <c r="D66" s="154">
        <v>43</v>
      </c>
      <c r="E66" s="155">
        <f>SUM(C66*D66*2)</f>
        <v>6.5359999999999996</v>
      </c>
      <c r="F66" s="156"/>
      <c r="G66" s="156"/>
      <c r="I66" s="153">
        <v>70</v>
      </c>
      <c r="J66" s="153">
        <v>76</v>
      </c>
      <c r="K66" s="153">
        <v>7.5999999999999998E-2</v>
      </c>
      <c r="L66" s="154">
        <v>43</v>
      </c>
      <c r="M66" s="155">
        <f>SUM(K66*L66*2)</f>
        <v>6.5359999999999996</v>
      </c>
      <c r="N66" s="156"/>
      <c r="O66" s="156"/>
    </row>
    <row r="67" spans="1:15" x14ac:dyDescent="0.25">
      <c r="A67" s="26">
        <v>80</v>
      </c>
      <c r="B67" s="26">
        <v>89</v>
      </c>
      <c r="C67" s="26">
        <v>8.8999999999999996E-2</v>
      </c>
      <c r="D67" s="147">
        <v>270</v>
      </c>
      <c r="E67" s="70">
        <f t="shared" ref="E67:E70" si="9">SUM(C67*D67*2)</f>
        <v>48.059999999999995</v>
      </c>
      <c r="F67" s="28"/>
      <c r="G67" s="28"/>
      <c r="I67" s="26">
        <v>80</v>
      </c>
      <c r="J67" s="26">
        <v>89</v>
      </c>
      <c r="K67" s="26">
        <v>8.8999999999999996E-2</v>
      </c>
      <c r="L67" s="147">
        <v>270</v>
      </c>
      <c r="M67" s="70">
        <f t="shared" ref="M67:M70" si="10">SUM(K67*L67*2)</f>
        <v>48.059999999999995</v>
      </c>
      <c r="N67" s="28"/>
      <c r="O67" s="28"/>
    </row>
    <row r="68" spans="1:15" x14ac:dyDescent="0.25">
      <c r="A68" s="26">
        <v>100</v>
      </c>
      <c r="B68" s="26">
        <v>108</v>
      </c>
      <c r="C68" s="26">
        <v>0.108</v>
      </c>
      <c r="D68" s="147">
        <v>1668</v>
      </c>
      <c r="E68" s="70">
        <f t="shared" si="9"/>
        <v>360.28800000000001</v>
      </c>
      <c r="F68" s="28"/>
      <c r="G68" s="28"/>
      <c r="I68" s="26">
        <v>100</v>
      </c>
      <c r="J68" s="26">
        <v>108</v>
      </c>
      <c r="K68" s="26">
        <v>0.108</v>
      </c>
      <c r="L68" s="147">
        <v>1668</v>
      </c>
      <c r="M68" s="70">
        <f t="shared" si="10"/>
        <v>360.28800000000001</v>
      </c>
      <c r="N68" s="28"/>
      <c r="O68" s="28"/>
    </row>
    <row r="69" spans="1:15" x14ac:dyDescent="0.25">
      <c r="A69" s="26">
        <v>125</v>
      </c>
      <c r="B69" s="26">
        <v>133</v>
      </c>
      <c r="C69" s="26">
        <v>0.13300000000000001</v>
      </c>
      <c r="D69" s="147">
        <v>577</v>
      </c>
      <c r="E69" s="70">
        <f t="shared" si="9"/>
        <v>153.482</v>
      </c>
      <c r="F69" s="28"/>
      <c r="G69" s="28"/>
      <c r="I69" s="26">
        <v>125</v>
      </c>
      <c r="J69" s="26">
        <v>133</v>
      </c>
      <c r="K69" s="26">
        <v>0.13300000000000001</v>
      </c>
      <c r="L69" s="147">
        <v>577</v>
      </c>
      <c r="M69" s="70">
        <f t="shared" si="10"/>
        <v>153.482</v>
      </c>
      <c r="N69" s="28"/>
      <c r="O69" s="28"/>
    </row>
    <row r="70" spans="1:15" x14ac:dyDescent="0.25">
      <c r="A70" s="26">
        <v>150</v>
      </c>
      <c r="B70" s="26">
        <v>159</v>
      </c>
      <c r="C70" s="26">
        <v>0.159</v>
      </c>
      <c r="D70" s="147">
        <v>3219</v>
      </c>
      <c r="E70" s="70">
        <f t="shared" si="9"/>
        <v>1023.6420000000001</v>
      </c>
      <c r="F70" s="28"/>
      <c r="G70" s="28"/>
      <c r="I70" s="26">
        <v>150</v>
      </c>
      <c r="J70" s="26">
        <v>159</v>
      </c>
      <c r="K70" s="26">
        <v>0.159</v>
      </c>
      <c r="L70" s="147">
        <v>3219</v>
      </c>
      <c r="M70" s="70">
        <f t="shared" si="10"/>
        <v>1023.6420000000001</v>
      </c>
      <c r="N70" s="28"/>
      <c r="O70" s="28"/>
    </row>
    <row r="71" spans="1:15" x14ac:dyDescent="0.25">
      <c r="A71" s="26">
        <v>175</v>
      </c>
      <c r="B71" s="26">
        <v>0</v>
      </c>
      <c r="C71" s="26">
        <v>0</v>
      </c>
      <c r="D71" s="148">
        <v>0</v>
      </c>
      <c r="E71" s="26">
        <v>0</v>
      </c>
      <c r="F71" s="28"/>
      <c r="G71" s="28"/>
      <c r="I71" s="26">
        <v>175</v>
      </c>
      <c r="J71" s="26">
        <v>0</v>
      </c>
      <c r="K71" s="26">
        <v>0</v>
      </c>
      <c r="L71" s="148">
        <v>0</v>
      </c>
      <c r="M71" s="26">
        <v>0</v>
      </c>
      <c r="N71" s="28"/>
      <c r="O71" s="28"/>
    </row>
    <row r="72" spans="1:15" x14ac:dyDescent="0.25">
      <c r="A72" s="26">
        <v>200</v>
      </c>
      <c r="B72" s="26">
        <v>219</v>
      </c>
      <c r="C72" s="26">
        <v>0.219</v>
      </c>
      <c r="D72" s="147">
        <v>2206.5</v>
      </c>
      <c r="E72" s="70">
        <f t="shared" ref="E72:E74" si="11">SUM(C72*D72*2)</f>
        <v>966.447</v>
      </c>
      <c r="F72" s="28"/>
      <c r="G72" s="28"/>
      <c r="I72" s="26">
        <v>200</v>
      </c>
      <c r="J72" s="26">
        <v>219</v>
      </c>
      <c r="K72" s="26">
        <v>0.219</v>
      </c>
      <c r="L72" s="147">
        <v>2206.5</v>
      </c>
      <c r="M72" s="70">
        <f t="shared" ref="M72:M74" si="12">SUM(K72*L72*2)</f>
        <v>966.447</v>
      </c>
      <c r="N72" s="28"/>
      <c r="O72" s="28"/>
    </row>
    <row r="73" spans="1:15" x14ac:dyDescent="0.25">
      <c r="A73" s="26">
        <v>250</v>
      </c>
      <c r="B73" s="26">
        <v>273</v>
      </c>
      <c r="C73" s="26">
        <v>0.27300000000000002</v>
      </c>
      <c r="D73" s="147">
        <v>1790</v>
      </c>
      <c r="E73" s="70">
        <f t="shared" si="11"/>
        <v>977.34</v>
      </c>
      <c r="F73" s="28"/>
      <c r="G73" s="28"/>
      <c r="I73" s="26">
        <v>250</v>
      </c>
      <c r="J73" s="26">
        <v>273</v>
      </c>
      <c r="K73" s="26">
        <v>0.27300000000000002</v>
      </c>
      <c r="L73" s="147">
        <v>1790</v>
      </c>
      <c r="M73" s="70">
        <f t="shared" si="12"/>
        <v>977.34</v>
      </c>
      <c r="N73" s="28"/>
      <c r="O73" s="28"/>
    </row>
    <row r="74" spans="1:15" x14ac:dyDescent="0.25">
      <c r="A74" s="26">
        <v>300</v>
      </c>
      <c r="B74" s="26">
        <v>325</v>
      </c>
      <c r="C74" s="26">
        <v>0.32500000000000001</v>
      </c>
      <c r="D74" s="147">
        <v>1521</v>
      </c>
      <c r="E74" s="70">
        <f t="shared" si="11"/>
        <v>988.65</v>
      </c>
      <c r="F74" s="28"/>
      <c r="G74" s="28"/>
      <c r="I74" s="26">
        <v>300</v>
      </c>
      <c r="J74" s="26">
        <v>325</v>
      </c>
      <c r="K74" s="26">
        <v>0.32500000000000001</v>
      </c>
      <c r="L74" s="147">
        <v>1521</v>
      </c>
      <c r="M74" s="70">
        <f t="shared" si="12"/>
        <v>988.65</v>
      </c>
      <c r="N74" s="28"/>
      <c r="O74" s="28"/>
    </row>
    <row r="75" spans="1:15" x14ac:dyDescent="0.25">
      <c r="A75" s="26">
        <v>350</v>
      </c>
      <c r="B75" s="26">
        <v>0</v>
      </c>
      <c r="C75" s="26">
        <v>0</v>
      </c>
      <c r="D75" s="148">
        <v>0</v>
      </c>
      <c r="E75" s="70">
        <v>0</v>
      </c>
      <c r="F75" s="28"/>
      <c r="G75" s="28"/>
      <c r="I75" s="26">
        <v>350</v>
      </c>
      <c r="J75" s="26">
        <v>0</v>
      </c>
      <c r="K75" s="26">
        <v>0</v>
      </c>
      <c r="L75" s="148">
        <v>0</v>
      </c>
      <c r="M75" s="70">
        <v>0</v>
      </c>
      <c r="N75" s="28"/>
      <c r="O75" s="28"/>
    </row>
    <row r="76" spans="1:15" x14ac:dyDescent="0.25">
      <c r="A76" s="26">
        <v>400</v>
      </c>
      <c r="B76" s="26">
        <v>426</v>
      </c>
      <c r="C76" s="26">
        <v>0.42599999999999999</v>
      </c>
      <c r="D76" s="147">
        <v>1700</v>
      </c>
      <c r="E76" s="70">
        <f t="shared" ref="E76" si="13">SUM(C76*D76*2)</f>
        <v>1448.3999999999999</v>
      </c>
      <c r="F76" s="28"/>
      <c r="G76" s="28"/>
      <c r="I76" s="26">
        <v>400</v>
      </c>
      <c r="J76" s="26">
        <v>426</v>
      </c>
      <c r="K76" s="26">
        <v>0.42599999999999999</v>
      </c>
      <c r="L76" s="147">
        <v>1700</v>
      </c>
      <c r="M76" s="70">
        <f t="shared" ref="M76" si="14">SUM(K76*L76*2)</f>
        <v>1448.3999999999999</v>
      </c>
      <c r="N76" s="28"/>
      <c r="O76" s="28"/>
    </row>
    <row r="77" spans="1:15" x14ac:dyDescent="0.25">
      <c r="A77" s="26">
        <v>450</v>
      </c>
      <c r="B77" s="26">
        <v>0</v>
      </c>
      <c r="C77" s="26">
        <v>0</v>
      </c>
      <c r="D77" s="148">
        <v>0</v>
      </c>
      <c r="E77" s="70">
        <v>0</v>
      </c>
      <c r="F77" s="28"/>
      <c r="G77" s="28"/>
      <c r="I77" s="26">
        <v>450</v>
      </c>
      <c r="J77" s="26">
        <v>0</v>
      </c>
      <c r="K77" s="26">
        <v>0</v>
      </c>
      <c r="L77" s="148">
        <v>0</v>
      </c>
      <c r="M77" s="70">
        <v>0</v>
      </c>
      <c r="N77" s="28"/>
      <c r="O77" s="28"/>
    </row>
    <row r="78" spans="1:15" x14ac:dyDescent="0.25">
      <c r="A78" s="26">
        <v>500</v>
      </c>
      <c r="B78" s="26">
        <v>530</v>
      </c>
      <c r="C78" s="26">
        <v>0.53</v>
      </c>
      <c r="D78" s="147">
        <v>954</v>
      </c>
      <c r="E78" s="70">
        <f t="shared" ref="E78" si="15">SUM(C78*D78*2)</f>
        <v>1011.24</v>
      </c>
      <c r="F78" s="28"/>
      <c r="G78" s="28"/>
      <c r="I78" s="26">
        <v>500</v>
      </c>
      <c r="J78" s="26">
        <v>530</v>
      </c>
      <c r="K78" s="26">
        <v>0.53</v>
      </c>
      <c r="L78" s="147">
        <v>954</v>
      </c>
      <c r="M78" s="70">
        <f t="shared" ref="M78" si="16">SUM(K78*L78*2)</f>
        <v>1011.24</v>
      </c>
      <c r="N78" s="28"/>
      <c r="O78" s="28"/>
    </row>
    <row r="79" spans="1:15" x14ac:dyDescent="0.25">
      <c r="A79" s="26">
        <v>600</v>
      </c>
      <c r="B79" s="26">
        <v>0</v>
      </c>
      <c r="C79" s="26">
        <v>0</v>
      </c>
      <c r="D79" s="148">
        <v>0</v>
      </c>
      <c r="E79" s="70">
        <v>0</v>
      </c>
      <c r="F79" s="28"/>
      <c r="G79" s="28"/>
      <c r="I79" s="26">
        <v>600</v>
      </c>
      <c r="J79" s="26">
        <v>0</v>
      </c>
      <c r="K79" s="26">
        <v>0</v>
      </c>
      <c r="L79" s="148">
        <v>0</v>
      </c>
      <c r="M79" s="70">
        <v>0</v>
      </c>
      <c r="N79" s="28"/>
      <c r="O79" s="28"/>
    </row>
    <row r="80" spans="1:15" x14ac:dyDescent="0.25">
      <c r="A80" s="26">
        <v>700</v>
      </c>
      <c r="B80" s="26">
        <v>0</v>
      </c>
      <c r="C80" s="26">
        <v>0</v>
      </c>
      <c r="D80" s="148">
        <v>0</v>
      </c>
      <c r="E80" s="70">
        <v>0</v>
      </c>
      <c r="F80" s="29"/>
      <c r="G80" s="28"/>
      <c r="I80" s="26">
        <v>700</v>
      </c>
      <c r="J80" s="26">
        <v>0</v>
      </c>
      <c r="K80" s="26">
        <v>0</v>
      </c>
      <c r="L80" s="148">
        <v>0</v>
      </c>
      <c r="M80" s="70">
        <v>0</v>
      </c>
      <c r="N80" s="29"/>
      <c r="O80" s="28"/>
    </row>
    <row r="81" spans="1:15" x14ac:dyDescent="0.25">
      <c r="A81" s="26">
        <v>800</v>
      </c>
      <c r="B81" s="26">
        <v>820</v>
      </c>
      <c r="C81" s="26">
        <v>0.82</v>
      </c>
      <c r="D81" s="147">
        <v>11496.9</v>
      </c>
      <c r="E81" s="70">
        <f t="shared" ref="E81" si="17">SUM(C81*D81*2)</f>
        <v>18854.915999999997</v>
      </c>
      <c r="F81" s="28"/>
      <c r="G81" s="28"/>
      <c r="I81" s="26">
        <v>800</v>
      </c>
      <c r="J81" s="26">
        <v>820</v>
      </c>
      <c r="K81" s="26">
        <v>0.82</v>
      </c>
      <c r="L81" s="147">
        <v>11496.9</v>
      </c>
      <c r="M81" s="70">
        <f t="shared" ref="M81" si="18">SUM(K81*L81*2)</f>
        <v>18854.915999999997</v>
      </c>
      <c r="N81" s="28"/>
      <c r="O81" s="28"/>
    </row>
    <row r="82" spans="1:15" x14ac:dyDescent="0.25">
      <c r="A82" s="26">
        <v>900</v>
      </c>
      <c r="B82" s="26">
        <v>0</v>
      </c>
      <c r="C82" s="26">
        <v>0</v>
      </c>
      <c r="D82" s="148">
        <v>0</v>
      </c>
      <c r="E82" s="70">
        <v>0</v>
      </c>
      <c r="F82" s="28"/>
      <c r="G82" s="28"/>
      <c r="I82" s="26">
        <v>900</v>
      </c>
      <c r="J82" s="26">
        <v>0</v>
      </c>
      <c r="K82" s="26">
        <v>0</v>
      </c>
      <c r="L82" s="148">
        <v>0</v>
      </c>
      <c r="M82" s="70">
        <v>0</v>
      </c>
      <c r="N82" s="28"/>
      <c r="O82" s="28"/>
    </row>
    <row r="83" spans="1:15" x14ac:dyDescent="0.25">
      <c r="A83" s="26">
        <v>1000</v>
      </c>
      <c r="B83" s="26">
        <v>1020</v>
      </c>
      <c r="C83" s="26">
        <v>1.02</v>
      </c>
      <c r="D83" s="147">
        <v>6597.3</v>
      </c>
      <c r="E83" s="70">
        <f t="shared" ref="E83:E84" si="19">SUM(C83*D83*2)</f>
        <v>13458.492</v>
      </c>
      <c r="F83" s="28"/>
      <c r="G83" s="28"/>
      <c r="I83" s="26">
        <v>1000</v>
      </c>
      <c r="J83" s="26">
        <v>1020</v>
      </c>
      <c r="K83" s="26">
        <v>1.02</v>
      </c>
      <c r="L83" s="147">
        <v>6597.3</v>
      </c>
      <c r="M83" s="70">
        <f t="shared" ref="M83:M84" si="20">SUM(K83*L83*2)</f>
        <v>13458.492</v>
      </c>
      <c r="N83" s="28"/>
      <c r="O83" s="28"/>
    </row>
    <row r="84" spans="1:15" x14ac:dyDescent="0.25">
      <c r="A84" s="26">
        <v>1200</v>
      </c>
      <c r="B84" s="26">
        <v>1220</v>
      </c>
      <c r="C84" s="26">
        <v>1.22</v>
      </c>
      <c r="D84" s="147">
        <v>5285.6</v>
      </c>
      <c r="E84" s="70">
        <f t="shared" si="19"/>
        <v>12896.864000000001</v>
      </c>
      <c r="F84" s="28"/>
      <c r="G84" s="28"/>
      <c r="I84" s="26">
        <v>1200</v>
      </c>
      <c r="J84" s="26">
        <v>1220</v>
      </c>
      <c r="K84" s="26">
        <v>1.22</v>
      </c>
      <c r="L84" s="147">
        <v>5285.6</v>
      </c>
      <c r="M84" s="70">
        <f t="shared" si="20"/>
        <v>12896.864000000001</v>
      </c>
      <c r="N84" s="28"/>
      <c r="O84" s="28"/>
    </row>
    <row r="85" spans="1:15" x14ac:dyDescent="0.25">
      <c r="A85" s="26">
        <v>1400</v>
      </c>
      <c r="B85" s="26">
        <v>0</v>
      </c>
      <c r="C85" s="26">
        <v>0</v>
      </c>
      <c r="D85" s="148">
        <v>0</v>
      </c>
      <c r="E85" s="26">
        <v>0</v>
      </c>
      <c r="F85" s="28"/>
      <c r="G85" s="28"/>
      <c r="I85" s="26">
        <v>1400</v>
      </c>
      <c r="J85" s="26">
        <v>0</v>
      </c>
      <c r="K85" s="26">
        <v>0</v>
      </c>
      <c r="L85" s="148">
        <v>0</v>
      </c>
      <c r="M85" s="26">
        <v>0</v>
      </c>
      <c r="N85" s="28"/>
      <c r="O85" s="28"/>
    </row>
    <row r="86" spans="1:15" x14ac:dyDescent="0.25">
      <c r="A86" s="26" t="s">
        <v>87</v>
      </c>
      <c r="B86" s="30" t="s">
        <v>263</v>
      </c>
      <c r="C86" s="26" t="s">
        <v>263</v>
      </c>
      <c r="D86" s="26">
        <f>SUM(D61:D85)</f>
        <v>37328.300000000003</v>
      </c>
      <c r="E86" s="122">
        <f t="shared" ref="E86" si="21">SUM(E60:E84)</f>
        <v>52194.356999999996</v>
      </c>
      <c r="F86" s="87">
        <v>135421.47023240256</v>
      </c>
      <c r="G86" s="88">
        <f>SUM(F86/E86)</f>
        <v>2.5945615199819891</v>
      </c>
      <c r="I86" s="26" t="s">
        <v>87</v>
      </c>
      <c r="J86" s="30" t="s">
        <v>263</v>
      </c>
      <c r="K86" s="26" t="s">
        <v>263</v>
      </c>
      <c r="L86" s="26">
        <f>SUM(L61:L85)</f>
        <v>37328.300000000003</v>
      </c>
      <c r="M86" s="122">
        <f t="shared" ref="M86" si="22">SUM(M60:M84)</f>
        <v>52194.356999999996</v>
      </c>
      <c r="N86" s="87">
        <v>161554</v>
      </c>
      <c r="O86" s="89">
        <f>SUM(N86/M86)</f>
        <v>3.0952388205491257</v>
      </c>
    </row>
    <row r="87" spans="1:15" ht="21" customHeight="1" x14ac:dyDescent="0.25"/>
    <row r="88" spans="1:15" x14ac:dyDescent="0.25">
      <c r="D88" s="146"/>
    </row>
    <row r="89" spans="1:15" x14ac:dyDescent="0.25">
      <c r="B89" s="74"/>
      <c r="C89" s="254"/>
      <c r="D89" s="254"/>
      <c r="E89" s="10"/>
      <c r="F89" s="75"/>
      <c r="G89" s="10"/>
      <c r="J89" s="74"/>
      <c r="K89" s="254"/>
      <c r="L89" s="254"/>
      <c r="M89" s="10"/>
      <c r="N89" s="75"/>
      <c r="O89" s="10"/>
    </row>
    <row r="90" spans="1:15" ht="13.5" customHeight="1" x14ac:dyDescent="0.25">
      <c r="B90" s="74"/>
      <c r="C90" s="254"/>
      <c r="D90" s="254"/>
      <c r="F90" s="178"/>
      <c r="G90" s="178"/>
      <c r="J90" s="74"/>
      <c r="K90" s="254"/>
      <c r="L90" s="254"/>
      <c r="N90" s="178"/>
      <c r="O90" s="178"/>
    </row>
    <row r="91" spans="1:15" ht="21.75" customHeight="1" x14ac:dyDescent="0.25">
      <c r="A91" s="76"/>
      <c r="B91" s="76"/>
      <c r="C91" s="80"/>
      <c r="D91" s="80"/>
      <c r="E91" s="80"/>
      <c r="I91" s="76"/>
      <c r="J91" s="76"/>
      <c r="K91" s="80"/>
      <c r="L91" s="80"/>
      <c r="M91" s="80"/>
    </row>
    <row r="105" spans="1:15" x14ac:dyDescent="0.25">
      <c r="A105" s="255" t="s">
        <v>235</v>
      </c>
      <c r="B105" s="255"/>
      <c r="C105" s="255"/>
      <c r="D105" s="255"/>
      <c r="E105" s="255"/>
      <c r="F105" s="255"/>
      <c r="G105" s="255"/>
      <c r="I105" s="255" t="s">
        <v>236</v>
      </c>
      <c r="J105" s="255"/>
      <c r="K105" s="255"/>
      <c r="L105" s="255"/>
      <c r="M105" s="255"/>
      <c r="N105" s="255"/>
      <c r="O105" s="255"/>
    </row>
    <row r="106" spans="1:15" x14ac:dyDescent="0.25">
      <c r="A106" s="256" t="s">
        <v>225</v>
      </c>
      <c r="B106" s="256"/>
      <c r="C106" s="256"/>
      <c r="D106" s="256"/>
      <c r="E106" s="256"/>
      <c r="F106" s="256"/>
      <c r="G106" s="256"/>
      <c r="I106" s="256" t="s">
        <v>225</v>
      </c>
      <c r="J106" s="256"/>
      <c r="K106" s="256"/>
      <c r="L106" s="256"/>
      <c r="M106" s="256"/>
      <c r="N106" s="256"/>
      <c r="O106" s="256"/>
    </row>
    <row r="107" spans="1:15" x14ac:dyDescent="0.25">
      <c r="A107" s="257" t="s">
        <v>0</v>
      </c>
      <c r="B107" s="257"/>
      <c r="C107" s="257"/>
      <c r="D107" s="257"/>
      <c r="E107" s="257"/>
      <c r="F107" s="257"/>
      <c r="G107" s="257"/>
      <c r="I107" s="257" t="s">
        <v>0</v>
      </c>
      <c r="J107" s="257"/>
      <c r="K107" s="257"/>
      <c r="L107" s="257"/>
      <c r="M107" s="257"/>
      <c r="N107" s="257"/>
      <c r="O107" s="257"/>
    </row>
    <row r="108" spans="1:15" x14ac:dyDescent="0.25">
      <c r="A108" s="142"/>
      <c r="B108" s="142"/>
      <c r="C108" s="142"/>
      <c r="D108" s="141"/>
      <c r="E108" s="141"/>
      <c r="F108" s="141"/>
      <c r="G108" s="141"/>
      <c r="I108" s="34"/>
      <c r="J108" s="34"/>
      <c r="K108" s="34"/>
      <c r="L108" s="71"/>
      <c r="M108" s="71"/>
      <c r="N108" s="71"/>
      <c r="O108" s="71"/>
    </row>
    <row r="109" spans="1:15" ht="47.25" customHeight="1" x14ac:dyDescent="0.25">
      <c r="A109" s="143" t="s">
        <v>81</v>
      </c>
      <c r="B109" s="258" t="s">
        <v>82</v>
      </c>
      <c r="C109" s="259"/>
      <c r="D109" s="260" t="s">
        <v>88</v>
      </c>
      <c r="E109" s="262" t="s">
        <v>89</v>
      </c>
      <c r="F109" s="264" t="s">
        <v>83</v>
      </c>
      <c r="G109" s="264" t="s">
        <v>90</v>
      </c>
      <c r="I109" s="143" t="s">
        <v>81</v>
      </c>
      <c r="J109" s="258" t="s">
        <v>82</v>
      </c>
      <c r="K109" s="259"/>
      <c r="L109" s="260" t="s">
        <v>88</v>
      </c>
      <c r="M109" s="262" t="s">
        <v>89</v>
      </c>
      <c r="N109" s="264" t="s">
        <v>83</v>
      </c>
      <c r="O109" s="264" t="s">
        <v>90</v>
      </c>
    </row>
    <row r="110" spans="1:15" x14ac:dyDescent="0.25">
      <c r="A110" s="24" t="s">
        <v>84</v>
      </c>
      <c r="B110" s="24" t="s">
        <v>84</v>
      </c>
      <c r="C110" s="24" t="s">
        <v>85</v>
      </c>
      <c r="D110" s="261"/>
      <c r="E110" s="263"/>
      <c r="F110" s="265"/>
      <c r="G110" s="265"/>
      <c r="I110" s="24" t="s">
        <v>84</v>
      </c>
      <c r="J110" s="24" t="s">
        <v>84</v>
      </c>
      <c r="K110" s="24" t="s">
        <v>85</v>
      </c>
      <c r="L110" s="261"/>
      <c r="M110" s="263"/>
      <c r="N110" s="265"/>
      <c r="O110" s="265"/>
    </row>
    <row r="111" spans="1:15" x14ac:dyDescent="0.25">
      <c r="A111" s="24">
        <v>1</v>
      </c>
      <c r="B111" s="24">
        <v>2</v>
      </c>
      <c r="C111" s="24">
        <v>3</v>
      </c>
      <c r="D111" s="24">
        <v>4</v>
      </c>
      <c r="E111" s="25">
        <v>5</v>
      </c>
      <c r="F111" s="143">
        <v>6</v>
      </c>
      <c r="G111" s="143">
        <v>7</v>
      </c>
      <c r="I111" s="24">
        <v>1</v>
      </c>
      <c r="J111" s="24">
        <v>2</v>
      </c>
      <c r="K111" s="24">
        <v>3</v>
      </c>
      <c r="L111" s="24">
        <v>4</v>
      </c>
      <c r="M111" s="25">
        <v>5</v>
      </c>
      <c r="N111" s="143">
        <v>6</v>
      </c>
      <c r="O111" s="143">
        <v>7</v>
      </c>
    </row>
    <row r="112" spans="1:15" ht="15.75" customHeight="1" x14ac:dyDescent="0.25">
      <c r="A112" s="266" t="s">
        <v>86</v>
      </c>
      <c r="B112" s="267"/>
      <c r="C112" s="267"/>
      <c r="D112" s="267"/>
      <c r="E112" s="267"/>
      <c r="F112" s="267"/>
      <c r="G112" s="267"/>
      <c r="I112" s="266" t="s">
        <v>86</v>
      </c>
      <c r="J112" s="267"/>
      <c r="K112" s="267"/>
      <c r="L112" s="267"/>
      <c r="M112" s="267"/>
      <c r="N112" s="267"/>
      <c r="O112" s="267"/>
    </row>
    <row r="113" spans="1:15" x14ac:dyDescent="0.25">
      <c r="A113" s="26">
        <v>15</v>
      </c>
      <c r="B113" s="26">
        <v>0</v>
      </c>
      <c r="C113" s="26">
        <v>0</v>
      </c>
      <c r="D113" s="26">
        <v>0</v>
      </c>
      <c r="E113" s="26">
        <v>0</v>
      </c>
      <c r="F113" s="28"/>
      <c r="G113" s="72"/>
      <c r="I113" s="26">
        <v>15</v>
      </c>
      <c r="J113" s="26">
        <v>0</v>
      </c>
      <c r="K113" s="26">
        <v>0</v>
      </c>
      <c r="L113" s="26">
        <v>0</v>
      </c>
      <c r="M113" s="26">
        <v>0</v>
      </c>
      <c r="N113" s="28"/>
      <c r="O113" s="72"/>
    </row>
    <row r="114" spans="1:15" x14ac:dyDescent="0.25">
      <c r="A114" s="26">
        <v>20</v>
      </c>
      <c r="B114" s="26">
        <v>0</v>
      </c>
      <c r="C114" s="26">
        <v>0</v>
      </c>
      <c r="D114" s="26">
        <v>0</v>
      </c>
      <c r="E114" s="26">
        <v>0</v>
      </c>
      <c r="F114" s="28"/>
      <c r="G114" s="28"/>
      <c r="I114" s="26">
        <v>20</v>
      </c>
      <c r="J114" s="26">
        <v>0</v>
      </c>
      <c r="K114" s="26">
        <v>0</v>
      </c>
      <c r="L114" s="26">
        <v>0</v>
      </c>
      <c r="M114" s="26">
        <v>0</v>
      </c>
      <c r="N114" s="28"/>
      <c r="O114" s="28"/>
    </row>
    <row r="115" spans="1:15" x14ac:dyDescent="0.25">
      <c r="A115" s="26">
        <v>25</v>
      </c>
      <c r="B115" s="26">
        <v>0</v>
      </c>
      <c r="C115" s="26">
        <v>0</v>
      </c>
      <c r="D115" s="26">
        <v>0</v>
      </c>
      <c r="E115" s="26">
        <v>0</v>
      </c>
      <c r="F115" s="28"/>
      <c r="G115" s="28"/>
      <c r="I115" s="26">
        <v>25</v>
      </c>
      <c r="J115" s="26">
        <v>0</v>
      </c>
      <c r="K115" s="26">
        <v>0</v>
      </c>
      <c r="L115" s="26">
        <v>0</v>
      </c>
      <c r="M115" s="26">
        <v>0</v>
      </c>
      <c r="N115" s="28"/>
      <c r="O115" s="28"/>
    </row>
    <row r="116" spans="1:15" x14ac:dyDescent="0.25">
      <c r="A116" s="26">
        <v>32</v>
      </c>
      <c r="B116" s="26">
        <v>0</v>
      </c>
      <c r="C116" s="26">
        <v>0</v>
      </c>
      <c r="D116" s="26">
        <v>0</v>
      </c>
      <c r="E116" s="26">
        <v>0</v>
      </c>
      <c r="F116" s="28"/>
      <c r="G116" s="28"/>
      <c r="I116" s="26">
        <v>32</v>
      </c>
      <c r="J116" s="26">
        <v>0</v>
      </c>
      <c r="K116" s="26">
        <v>0</v>
      </c>
      <c r="L116" s="26">
        <v>0</v>
      </c>
      <c r="M116" s="26">
        <v>0</v>
      </c>
      <c r="N116" s="28"/>
      <c r="O116" s="28"/>
    </row>
    <row r="117" spans="1:15" x14ac:dyDescent="0.25">
      <c r="A117" s="26">
        <v>40</v>
      </c>
      <c r="B117" s="26">
        <v>0</v>
      </c>
      <c r="C117" s="26">
        <v>0</v>
      </c>
      <c r="D117" s="26">
        <v>0</v>
      </c>
      <c r="E117" s="26">
        <v>0</v>
      </c>
      <c r="F117" s="28"/>
      <c r="G117" s="28"/>
      <c r="I117" s="26">
        <v>40</v>
      </c>
      <c r="J117" s="26">
        <v>0</v>
      </c>
      <c r="K117" s="26">
        <v>0</v>
      </c>
      <c r="L117" s="26">
        <v>0</v>
      </c>
      <c r="M117" s="26">
        <v>0</v>
      </c>
      <c r="N117" s="28"/>
      <c r="O117" s="28"/>
    </row>
    <row r="118" spans="1:15" x14ac:dyDescent="0.25">
      <c r="A118" s="26">
        <v>50</v>
      </c>
      <c r="B118" s="26">
        <v>0</v>
      </c>
      <c r="C118" s="26">
        <v>0</v>
      </c>
      <c r="D118" s="26">
        <v>0</v>
      </c>
      <c r="E118" s="26">
        <v>0</v>
      </c>
      <c r="F118" s="28"/>
      <c r="G118" s="28"/>
      <c r="I118" s="26">
        <v>50</v>
      </c>
      <c r="J118" s="26">
        <v>0</v>
      </c>
      <c r="K118" s="26">
        <v>0</v>
      </c>
      <c r="L118" s="26">
        <v>0</v>
      </c>
      <c r="M118" s="26">
        <v>0</v>
      </c>
      <c r="N118" s="28"/>
      <c r="O118" s="28"/>
    </row>
    <row r="119" spans="1:15" s="140" customFormat="1" x14ac:dyDescent="0.25">
      <c r="A119" s="153">
        <v>70</v>
      </c>
      <c r="B119" s="153">
        <v>76</v>
      </c>
      <c r="C119" s="153">
        <v>7.5999999999999998E-2</v>
      </c>
      <c r="D119" s="154">
        <v>43</v>
      </c>
      <c r="E119" s="155">
        <f>SUM(C119*D119*2)</f>
        <v>6.5359999999999996</v>
      </c>
      <c r="F119" s="156"/>
      <c r="G119" s="156"/>
      <c r="I119" s="153">
        <v>70</v>
      </c>
      <c r="J119" s="153">
        <v>76</v>
      </c>
      <c r="K119" s="153">
        <v>7.5999999999999998E-2</v>
      </c>
      <c r="L119" s="154">
        <v>43</v>
      </c>
      <c r="M119" s="155">
        <f>SUM(K119*L119*2)</f>
        <v>6.5359999999999996</v>
      </c>
      <c r="N119" s="156"/>
      <c r="O119" s="156"/>
    </row>
    <row r="120" spans="1:15" x14ac:dyDescent="0.25">
      <c r="A120" s="26">
        <v>80</v>
      </c>
      <c r="B120" s="26">
        <v>89</v>
      </c>
      <c r="C120" s="26">
        <v>8.8999999999999996E-2</v>
      </c>
      <c r="D120" s="147">
        <v>270</v>
      </c>
      <c r="E120" s="70">
        <f t="shared" ref="E120:E123" si="23">SUM(C120*D120*2)</f>
        <v>48.059999999999995</v>
      </c>
      <c r="F120" s="28"/>
      <c r="G120" s="28"/>
      <c r="I120" s="26">
        <v>80</v>
      </c>
      <c r="J120" s="26">
        <v>89</v>
      </c>
      <c r="K120" s="26">
        <v>8.8999999999999996E-2</v>
      </c>
      <c r="L120" s="147">
        <v>270</v>
      </c>
      <c r="M120" s="70">
        <f t="shared" ref="M120:M123" si="24">SUM(K120*L120*2)</f>
        <v>48.059999999999995</v>
      </c>
      <c r="N120" s="28"/>
      <c r="O120" s="28"/>
    </row>
    <row r="121" spans="1:15" x14ac:dyDescent="0.25">
      <c r="A121" s="26">
        <v>100</v>
      </c>
      <c r="B121" s="26">
        <v>108</v>
      </c>
      <c r="C121" s="26">
        <v>0.108</v>
      </c>
      <c r="D121" s="147">
        <v>1668</v>
      </c>
      <c r="E121" s="70">
        <f t="shared" si="23"/>
        <v>360.28800000000001</v>
      </c>
      <c r="F121" s="28"/>
      <c r="G121" s="28"/>
      <c r="I121" s="26">
        <v>100</v>
      </c>
      <c r="J121" s="26">
        <v>108</v>
      </c>
      <c r="K121" s="26">
        <v>0.108</v>
      </c>
      <c r="L121" s="147">
        <v>1668</v>
      </c>
      <c r="M121" s="70">
        <f t="shared" si="24"/>
        <v>360.28800000000001</v>
      </c>
      <c r="N121" s="28"/>
      <c r="O121" s="28"/>
    </row>
    <row r="122" spans="1:15" x14ac:dyDescent="0.25">
      <c r="A122" s="26">
        <v>125</v>
      </c>
      <c r="B122" s="26">
        <v>133</v>
      </c>
      <c r="C122" s="26">
        <v>0.13300000000000001</v>
      </c>
      <c r="D122" s="147">
        <v>577</v>
      </c>
      <c r="E122" s="70">
        <f t="shared" si="23"/>
        <v>153.482</v>
      </c>
      <c r="F122" s="28"/>
      <c r="G122" s="28"/>
      <c r="I122" s="26">
        <v>125</v>
      </c>
      <c r="J122" s="26">
        <v>133</v>
      </c>
      <c r="K122" s="26">
        <v>0.13300000000000001</v>
      </c>
      <c r="L122" s="147">
        <v>577</v>
      </c>
      <c r="M122" s="70">
        <f t="shared" si="24"/>
        <v>153.482</v>
      </c>
      <c r="N122" s="28"/>
      <c r="O122" s="28"/>
    </row>
    <row r="123" spans="1:15" x14ac:dyDescent="0.25">
      <c r="A123" s="26">
        <v>150</v>
      </c>
      <c r="B123" s="26">
        <v>159</v>
      </c>
      <c r="C123" s="26">
        <v>0.159</v>
      </c>
      <c r="D123" s="147">
        <v>3219</v>
      </c>
      <c r="E123" s="70">
        <f t="shared" si="23"/>
        <v>1023.6420000000001</v>
      </c>
      <c r="F123" s="28"/>
      <c r="G123" s="28"/>
      <c r="I123" s="26">
        <v>150</v>
      </c>
      <c r="J123" s="26">
        <v>159</v>
      </c>
      <c r="K123" s="26">
        <v>0.159</v>
      </c>
      <c r="L123" s="147">
        <v>3219</v>
      </c>
      <c r="M123" s="70">
        <f t="shared" si="24"/>
        <v>1023.6420000000001</v>
      </c>
      <c r="N123" s="28"/>
      <c r="O123" s="28"/>
    </row>
    <row r="124" spans="1:15" x14ac:dyDescent="0.25">
      <c r="A124" s="26">
        <v>175</v>
      </c>
      <c r="B124" s="26">
        <v>0</v>
      </c>
      <c r="C124" s="26">
        <v>0</v>
      </c>
      <c r="D124" s="148">
        <v>0</v>
      </c>
      <c r="E124" s="26">
        <v>0</v>
      </c>
      <c r="F124" s="28"/>
      <c r="G124" s="28"/>
      <c r="I124" s="26">
        <v>175</v>
      </c>
      <c r="J124" s="26">
        <v>0</v>
      </c>
      <c r="K124" s="26">
        <v>0</v>
      </c>
      <c r="L124" s="148">
        <v>0</v>
      </c>
      <c r="M124" s="26">
        <v>0</v>
      </c>
      <c r="N124" s="28"/>
      <c r="O124" s="28"/>
    </row>
    <row r="125" spans="1:15" x14ac:dyDescent="0.25">
      <c r="A125" s="26">
        <v>200</v>
      </c>
      <c r="B125" s="26">
        <v>219</v>
      </c>
      <c r="C125" s="26">
        <v>0.219</v>
      </c>
      <c r="D125" s="147">
        <v>2206.5</v>
      </c>
      <c r="E125" s="70">
        <f t="shared" ref="E125:E127" si="25">SUM(C125*D125*2)</f>
        <v>966.447</v>
      </c>
      <c r="F125" s="28"/>
      <c r="G125" s="28"/>
      <c r="I125" s="26">
        <v>200</v>
      </c>
      <c r="J125" s="26">
        <v>219</v>
      </c>
      <c r="K125" s="26">
        <v>0.219</v>
      </c>
      <c r="L125" s="147">
        <v>2206.5</v>
      </c>
      <c r="M125" s="70">
        <f t="shared" ref="M125:M127" si="26">SUM(K125*L125*2)</f>
        <v>966.447</v>
      </c>
      <c r="N125" s="28"/>
      <c r="O125" s="28"/>
    </row>
    <row r="126" spans="1:15" x14ac:dyDescent="0.25">
      <c r="A126" s="26">
        <v>250</v>
      </c>
      <c r="B126" s="26">
        <v>273</v>
      </c>
      <c r="C126" s="26">
        <v>0.27300000000000002</v>
      </c>
      <c r="D126" s="147">
        <v>1790</v>
      </c>
      <c r="E126" s="70">
        <f t="shared" si="25"/>
        <v>977.34</v>
      </c>
      <c r="F126" s="28"/>
      <c r="G126" s="28"/>
      <c r="I126" s="26">
        <v>250</v>
      </c>
      <c r="J126" s="26">
        <v>273</v>
      </c>
      <c r="K126" s="26">
        <v>0.27300000000000002</v>
      </c>
      <c r="L126" s="147">
        <v>1790</v>
      </c>
      <c r="M126" s="70">
        <f t="shared" si="26"/>
        <v>977.34</v>
      </c>
      <c r="N126" s="28"/>
      <c r="O126" s="28"/>
    </row>
    <row r="127" spans="1:15" x14ac:dyDescent="0.25">
      <c r="A127" s="26">
        <v>300</v>
      </c>
      <c r="B127" s="26">
        <v>325</v>
      </c>
      <c r="C127" s="26">
        <v>0.32500000000000001</v>
      </c>
      <c r="D127" s="147">
        <v>1521</v>
      </c>
      <c r="E127" s="70">
        <f t="shared" si="25"/>
        <v>988.65</v>
      </c>
      <c r="F127" s="28"/>
      <c r="G127" s="28"/>
      <c r="I127" s="26">
        <v>300</v>
      </c>
      <c r="J127" s="26">
        <v>325</v>
      </c>
      <c r="K127" s="26">
        <v>0.32500000000000001</v>
      </c>
      <c r="L127" s="147">
        <v>1521</v>
      </c>
      <c r="M127" s="70">
        <f t="shared" si="26"/>
        <v>988.65</v>
      </c>
      <c r="N127" s="28"/>
      <c r="O127" s="28"/>
    </row>
    <row r="128" spans="1:15" x14ac:dyDescent="0.25">
      <c r="A128" s="26">
        <v>350</v>
      </c>
      <c r="B128" s="26">
        <v>0</v>
      </c>
      <c r="C128" s="26">
        <v>0</v>
      </c>
      <c r="D128" s="148">
        <v>0</v>
      </c>
      <c r="E128" s="70">
        <v>0</v>
      </c>
      <c r="F128" s="28"/>
      <c r="G128" s="28"/>
      <c r="I128" s="26">
        <v>350</v>
      </c>
      <c r="J128" s="26">
        <v>0</v>
      </c>
      <c r="K128" s="26">
        <v>0</v>
      </c>
      <c r="L128" s="148">
        <v>0</v>
      </c>
      <c r="M128" s="70">
        <v>0</v>
      </c>
      <c r="N128" s="28"/>
      <c r="O128" s="28"/>
    </row>
    <row r="129" spans="1:15" x14ac:dyDescent="0.25">
      <c r="A129" s="26">
        <v>400</v>
      </c>
      <c r="B129" s="26">
        <v>426</v>
      </c>
      <c r="C129" s="26">
        <v>0.42599999999999999</v>
      </c>
      <c r="D129" s="147">
        <v>1700</v>
      </c>
      <c r="E129" s="70">
        <f t="shared" ref="E129" si="27">SUM(C129*D129*2)</f>
        <v>1448.3999999999999</v>
      </c>
      <c r="F129" s="28"/>
      <c r="G129" s="28"/>
      <c r="I129" s="26">
        <v>400</v>
      </c>
      <c r="J129" s="26">
        <v>426</v>
      </c>
      <c r="K129" s="26">
        <v>0.42599999999999999</v>
      </c>
      <c r="L129" s="147">
        <v>1700</v>
      </c>
      <c r="M129" s="70">
        <f t="shared" ref="M129" si="28">SUM(K129*L129*2)</f>
        <v>1448.3999999999999</v>
      </c>
      <c r="N129" s="28"/>
      <c r="O129" s="28"/>
    </row>
    <row r="130" spans="1:15" x14ac:dyDescent="0.25">
      <c r="A130" s="26">
        <v>450</v>
      </c>
      <c r="B130" s="26">
        <v>0</v>
      </c>
      <c r="C130" s="26">
        <v>0</v>
      </c>
      <c r="D130" s="148">
        <v>0</v>
      </c>
      <c r="E130" s="70">
        <v>0</v>
      </c>
      <c r="F130" s="28"/>
      <c r="G130" s="28"/>
      <c r="I130" s="26">
        <v>450</v>
      </c>
      <c r="J130" s="26">
        <v>0</v>
      </c>
      <c r="K130" s="26">
        <v>0</v>
      </c>
      <c r="L130" s="148">
        <v>0</v>
      </c>
      <c r="M130" s="70">
        <v>0</v>
      </c>
      <c r="N130" s="28"/>
      <c r="O130" s="28"/>
    </row>
    <row r="131" spans="1:15" x14ac:dyDescent="0.25">
      <c r="A131" s="26">
        <v>500</v>
      </c>
      <c r="B131" s="26">
        <v>530</v>
      </c>
      <c r="C131" s="26">
        <v>0.53</v>
      </c>
      <c r="D131" s="147">
        <v>954</v>
      </c>
      <c r="E131" s="70">
        <f t="shared" ref="E131" si="29">SUM(C131*D131*2)</f>
        <v>1011.24</v>
      </c>
      <c r="F131" s="28"/>
      <c r="G131" s="28"/>
      <c r="I131" s="26">
        <v>500</v>
      </c>
      <c r="J131" s="26">
        <v>530</v>
      </c>
      <c r="K131" s="26">
        <v>0.53</v>
      </c>
      <c r="L131" s="147">
        <v>954</v>
      </c>
      <c r="M131" s="70">
        <f t="shared" ref="M131" si="30">SUM(K131*L131*2)</f>
        <v>1011.24</v>
      </c>
      <c r="N131" s="28"/>
      <c r="O131" s="28"/>
    </row>
    <row r="132" spans="1:15" x14ac:dyDescent="0.25">
      <c r="A132" s="26">
        <v>600</v>
      </c>
      <c r="B132" s="26">
        <v>0</v>
      </c>
      <c r="C132" s="26">
        <v>0</v>
      </c>
      <c r="D132" s="148">
        <v>0</v>
      </c>
      <c r="E132" s="70">
        <v>0</v>
      </c>
      <c r="F132" s="28"/>
      <c r="G132" s="28"/>
      <c r="I132" s="26">
        <v>600</v>
      </c>
      <c r="J132" s="26">
        <v>0</v>
      </c>
      <c r="K132" s="26">
        <v>0</v>
      </c>
      <c r="L132" s="148">
        <v>0</v>
      </c>
      <c r="M132" s="70">
        <v>0</v>
      </c>
      <c r="N132" s="28"/>
      <c r="O132" s="28"/>
    </row>
    <row r="133" spans="1:15" x14ac:dyDescent="0.25">
      <c r="A133" s="26">
        <v>700</v>
      </c>
      <c r="B133" s="26">
        <v>0</v>
      </c>
      <c r="C133" s="26">
        <v>0</v>
      </c>
      <c r="D133" s="148">
        <v>0</v>
      </c>
      <c r="E133" s="70">
        <v>0</v>
      </c>
      <c r="F133" s="29"/>
      <c r="G133" s="28"/>
      <c r="I133" s="26">
        <v>700</v>
      </c>
      <c r="J133" s="26">
        <v>0</v>
      </c>
      <c r="K133" s="26">
        <v>0</v>
      </c>
      <c r="L133" s="148">
        <v>0</v>
      </c>
      <c r="M133" s="70">
        <v>0</v>
      </c>
      <c r="N133" s="29"/>
      <c r="O133" s="28"/>
    </row>
    <row r="134" spans="1:15" x14ac:dyDescent="0.25">
      <c r="A134" s="26">
        <v>800</v>
      </c>
      <c r="B134" s="26">
        <v>820</v>
      </c>
      <c r="C134" s="26">
        <v>0.82</v>
      </c>
      <c r="D134" s="147">
        <v>11496.9</v>
      </c>
      <c r="E134" s="70">
        <f t="shared" ref="E134" si="31">SUM(C134*D134*2)</f>
        <v>18854.915999999997</v>
      </c>
      <c r="F134" s="28"/>
      <c r="G134" s="28"/>
      <c r="I134" s="26">
        <v>800</v>
      </c>
      <c r="J134" s="26">
        <v>820</v>
      </c>
      <c r="K134" s="26">
        <v>0.82</v>
      </c>
      <c r="L134" s="147">
        <v>11496.9</v>
      </c>
      <c r="M134" s="70">
        <f t="shared" ref="M134" si="32">SUM(K134*L134*2)</f>
        <v>18854.915999999997</v>
      </c>
      <c r="N134" s="28"/>
      <c r="O134" s="28"/>
    </row>
    <row r="135" spans="1:15" x14ac:dyDescent="0.25">
      <c r="A135" s="26">
        <v>900</v>
      </c>
      <c r="B135" s="26">
        <v>0</v>
      </c>
      <c r="C135" s="26">
        <v>0</v>
      </c>
      <c r="D135" s="148">
        <v>0</v>
      </c>
      <c r="E135" s="70">
        <v>0</v>
      </c>
      <c r="F135" s="28"/>
      <c r="G135" s="28"/>
      <c r="I135" s="26">
        <v>900</v>
      </c>
      <c r="J135" s="26">
        <v>0</v>
      </c>
      <c r="K135" s="26">
        <v>0</v>
      </c>
      <c r="L135" s="148">
        <v>0</v>
      </c>
      <c r="M135" s="70">
        <v>0</v>
      </c>
      <c r="N135" s="28"/>
      <c r="O135" s="28"/>
    </row>
    <row r="136" spans="1:15" x14ac:dyDescent="0.25">
      <c r="A136" s="26">
        <v>1000</v>
      </c>
      <c r="B136" s="26">
        <v>1020</v>
      </c>
      <c r="C136" s="26">
        <v>1.02</v>
      </c>
      <c r="D136" s="147">
        <v>6597.3</v>
      </c>
      <c r="E136" s="70">
        <f t="shared" ref="E136:E137" si="33">SUM(C136*D136*2)</f>
        <v>13458.492</v>
      </c>
      <c r="F136" s="28"/>
      <c r="G136" s="28"/>
      <c r="I136" s="26">
        <v>1000</v>
      </c>
      <c r="J136" s="26">
        <v>1020</v>
      </c>
      <c r="K136" s="26">
        <v>1.02</v>
      </c>
      <c r="L136" s="147">
        <v>6597.3</v>
      </c>
      <c r="M136" s="70">
        <f t="shared" ref="M136:M137" si="34">SUM(K136*L136*2)</f>
        <v>13458.492</v>
      </c>
      <c r="N136" s="28"/>
      <c r="O136" s="28"/>
    </row>
    <row r="137" spans="1:15" x14ac:dyDescent="0.25">
      <c r="A137" s="26">
        <v>1200</v>
      </c>
      <c r="B137" s="26">
        <v>1220</v>
      </c>
      <c r="C137" s="26">
        <v>1.22</v>
      </c>
      <c r="D137" s="147">
        <v>5285.6</v>
      </c>
      <c r="E137" s="70">
        <f t="shared" si="33"/>
        <v>12896.864000000001</v>
      </c>
      <c r="F137" s="28"/>
      <c r="G137" s="28"/>
      <c r="I137" s="26">
        <v>1200</v>
      </c>
      <c r="J137" s="26">
        <v>1220</v>
      </c>
      <c r="K137" s="26">
        <v>1.22</v>
      </c>
      <c r="L137" s="147">
        <v>5285.6</v>
      </c>
      <c r="M137" s="70">
        <f t="shared" si="34"/>
        <v>12896.864000000001</v>
      </c>
      <c r="N137" s="28"/>
      <c r="O137" s="28"/>
    </row>
    <row r="138" spans="1:15" x14ac:dyDescent="0.25">
      <c r="A138" s="26">
        <v>1400</v>
      </c>
      <c r="B138" s="26">
        <v>0</v>
      </c>
      <c r="C138" s="26">
        <v>0</v>
      </c>
      <c r="D138" s="148">
        <v>0</v>
      </c>
      <c r="E138" s="26">
        <v>0</v>
      </c>
      <c r="F138" s="28"/>
      <c r="G138" s="28"/>
      <c r="I138" s="26">
        <v>1400</v>
      </c>
      <c r="J138" s="26">
        <v>0</v>
      </c>
      <c r="K138" s="26">
        <v>0</v>
      </c>
      <c r="L138" s="148">
        <v>0</v>
      </c>
      <c r="M138" s="26">
        <v>0</v>
      </c>
      <c r="N138" s="28"/>
      <c r="O138" s="28"/>
    </row>
    <row r="139" spans="1:15" x14ac:dyDescent="0.25">
      <c r="A139" s="26" t="s">
        <v>87</v>
      </c>
      <c r="B139" s="30" t="s">
        <v>263</v>
      </c>
      <c r="C139" s="26" t="s">
        <v>263</v>
      </c>
      <c r="D139" s="26">
        <f>SUM(D114:D138)</f>
        <v>37328.300000000003</v>
      </c>
      <c r="E139" s="122">
        <f t="shared" ref="E139" si="35">SUM(E113:E137)</f>
        <v>52194.356999999996</v>
      </c>
      <c r="F139" s="87">
        <v>163571</v>
      </c>
      <c r="G139" s="89">
        <f>SUM(F139/E139)</f>
        <v>3.1338828448447025</v>
      </c>
      <c r="I139" s="26" t="s">
        <v>87</v>
      </c>
      <c r="J139" s="30" t="s">
        <v>238</v>
      </c>
      <c r="K139" s="26" t="s">
        <v>238</v>
      </c>
      <c r="L139" s="26">
        <f>SUM(L114:L138)</f>
        <v>37328.300000000003</v>
      </c>
      <c r="M139" s="122">
        <f t="shared" ref="M139" si="36">SUM(M113:M137)</f>
        <v>52194.356999999996</v>
      </c>
      <c r="N139" s="87">
        <v>164179</v>
      </c>
      <c r="O139" s="89">
        <f>SUM(N139/M139)</f>
        <v>3.1455316136953275</v>
      </c>
    </row>
    <row r="142" spans="1:15" x14ac:dyDescent="0.25">
      <c r="B142" s="74"/>
      <c r="C142" s="254"/>
      <c r="D142" s="254"/>
      <c r="E142" s="10"/>
      <c r="F142" s="75"/>
      <c r="G142" s="10"/>
      <c r="J142" s="74"/>
      <c r="K142" s="254"/>
      <c r="L142" s="254"/>
      <c r="M142" s="10"/>
      <c r="N142" s="75"/>
      <c r="O142" s="10"/>
    </row>
    <row r="143" spans="1:15" x14ac:dyDescent="0.25">
      <c r="B143" s="74"/>
      <c r="C143" s="254"/>
      <c r="D143" s="254"/>
      <c r="F143" s="178"/>
      <c r="G143" s="178"/>
      <c r="J143" s="74"/>
      <c r="K143" s="254"/>
      <c r="L143" s="254"/>
      <c r="N143" s="178"/>
      <c r="O143" s="178"/>
    </row>
    <row r="144" spans="1:15" x14ac:dyDescent="0.25">
      <c r="A144" s="76"/>
      <c r="B144" s="76"/>
      <c r="C144" s="80"/>
      <c r="D144" s="80"/>
      <c r="E144" s="80"/>
      <c r="I144" s="76"/>
      <c r="J144" s="76"/>
      <c r="K144" s="80"/>
      <c r="L144" s="80"/>
      <c r="M144" s="80"/>
    </row>
    <row r="147" spans="1:14" x14ac:dyDescent="0.25">
      <c r="C147" s="85"/>
    </row>
    <row r="159" spans="1:14" x14ac:dyDescent="0.25">
      <c r="A159" s="255" t="s">
        <v>237</v>
      </c>
      <c r="B159" s="255"/>
      <c r="C159" s="255"/>
      <c r="D159" s="255"/>
      <c r="E159" s="255"/>
      <c r="F159" s="255"/>
      <c r="G159" s="255"/>
      <c r="H159" s="255" t="s">
        <v>260</v>
      </c>
      <c r="I159" s="255"/>
      <c r="J159" s="255"/>
      <c r="K159" s="255"/>
      <c r="L159" s="255"/>
      <c r="M159" s="255"/>
      <c r="N159" s="255"/>
    </row>
    <row r="160" spans="1:14" x14ac:dyDescent="0.25">
      <c r="A160" s="256" t="s">
        <v>225</v>
      </c>
      <c r="B160" s="256"/>
      <c r="C160" s="256"/>
      <c r="D160" s="256"/>
      <c r="E160" s="256"/>
      <c r="F160" s="256"/>
      <c r="G160" s="256"/>
      <c r="H160" s="256" t="s">
        <v>225</v>
      </c>
      <c r="I160" s="256"/>
      <c r="J160" s="256"/>
      <c r="K160" s="256"/>
      <c r="L160" s="256"/>
      <c r="M160" s="256"/>
      <c r="N160" s="256"/>
    </row>
    <row r="161" spans="1:14" x14ac:dyDescent="0.25">
      <c r="A161" s="257" t="s">
        <v>0</v>
      </c>
      <c r="B161" s="257"/>
      <c r="C161" s="257"/>
      <c r="D161" s="257"/>
      <c r="E161" s="257"/>
      <c r="F161" s="257"/>
      <c r="G161" s="257"/>
      <c r="H161" s="257" t="s">
        <v>0</v>
      </c>
      <c r="I161" s="257"/>
      <c r="J161" s="257"/>
      <c r="K161" s="257"/>
      <c r="L161" s="257"/>
      <c r="M161" s="257"/>
      <c r="N161" s="257"/>
    </row>
    <row r="162" spans="1:14" x14ac:dyDescent="0.25">
      <c r="A162" s="34"/>
      <c r="B162" s="34"/>
      <c r="C162" s="34"/>
      <c r="D162" s="71"/>
      <c r="E162" s="71"/>
      <c r="F162" s="71"/>
      <c r="G162" s="71"/>
      <c r="H162" s="127"/>
      <c r="I162" s="127"/>
      <c r="J162" s="127"/>
      <c r="K162" s="126"/>
      <c r="L162" s="126"/>
      <c r="M162" s="126"/>
      <c r="N162" s="126"/>
    </row>
    <row r="163" spans="1:14" ht="78.75" customHeight="1" x14ac:dyDescent="0.25">
      <c r="A163" s="143" t="s">
        <v>81</v>
      </c>
      <c r="B163" s="258" t="s">
        <v>82</v>
      </c>
      <c r="C163" s="259"/>
      <c r="D163" s="260" t="s">
        <v>88</v>
      </c>
      <c r="E163" s="262" t="s">
        <v>89</v>
      </c>
      <c r="F163" s="264" t="s">
        <v>83</v>
      </c>
      <c r="G163" s="264" t="s">
        <v>90</v>
      </c>
      <c r="H163" s="143" t="s">
        <v>81</v>
      </c>
      <c r="I163" s="258" t="s">
        <v>82</v>
      </c>
      <c r="J163" s="259"/>
      <c r="K163" s="260" t="s">
        <v>88</v>
      </c>
      <c r="L163" s="262" t="s">
        <v>89</v>
      </c>
      <c r="M163" s="264" t="s">
        <v>83</v>
      </c>
      <c r="N163" s="264" t="s">
        <v>90</v>
      </c>
    </row>
    <row r="164" spans="1:14" x14ac:dyDescent="0.25">
      <c r="A164" s="24" t="s">
        <v>84</v>
      </c>
      <c r="B164" s="24" t="s">
        <v>84</v>
      </c>
      <c r="C164" s="24" t="s">
        <v>85</v>
      </c>
      <c r="D164" s="261"/>
      <c r="E164" s="263"/>
      <c r="F164" s="265"/>
      <c r="G164" s="265"/>
      <c r="H164" s="24" t="s">
        <v>84</v>
      </c>
      <c r="I164" s="24" t="s">
        <v>84</v>
      </c>
      <c r="J164" s="24" t="s">
        <v>85</v>
      </c>
      <c r="K164" s="261"/>
      <c r="L164" s="263"/>
      <c r="M164" s="265"/>
      <c r="N164" s="265"/>
    </row>
    <row r="165" spans="1:14" x14ac:dyDescent="0.25">
      <c r="A165" s="24">
        <v>1</v>
      </c>
      <c r="B165" s="24">
        <v>2</v>
      </c>
      <c r="C165" s="24">
        <v>3</v>
      </c>
      <c r="D165" s="24">
        <v>4</v>
      </c>
      <c r="E165" s="25">
        <v>5</v>
      </c>
      <c r="F165" s="143">
        <v>6</v>
      </c>
      <c r="G165" s="143">
        <v>7</v>
      </c>
      <c r="H165" s="24">
        <v>1</v>
      </c>
      <c r="I165" s="24">
        <v>2</v>
      </c>
      <c r="J165" s="24">
        <v>3</v>
      </c>
      <c r="K165" s="24">
        <v>4</v>
      </c>
      <c r="L165" s="25">
        <v>5</v>
      </c>
      <c r="M165" s="143">
        <v>6</v>
      </c>
      <c r="N165" s="143">
        <v>7</v>
      </c>
    </row>
    <row r="166" spans="1:14" ht="15.75" customHeight="1" x14ac:dyDescent="0.25">
      <c r="A166" s="266" t="s">
        <v>86</v>
      </c>
      <c r="B166" s="267"/>
      <c r="C166" s="267"/>
      <c r="D166" s="267"/>
      <c r="E166" s="267"/>
      <c r="F166" s="267"/>
      <c r="G166" s="267"/>
      <c r="H166" s="266" t="s">
        <v>86</v>
      </c>
      <c r="I166" s="267"/>
      <c r="J166" s="267"/>
      <c r="K166" s="267"/>
      <c r="L166" s="267"/>
      <c r="M166" s="267"/>
      <c r="N166" s="267"/>
    </row>
    <row r="167" spans="1:14" x14ac:dyDescent="0.25">
      <c r="A167" s="26">
        <v>15</v>
      </c>
      <c r="B167" s="26">
        <v>0</v>
      </c>
      <c r="C167" s="26">
        <v>0</v>
      </c>
      <c r="D167" s="26">
        <v>0</v>
      </c>
      <c r="E167" s="26">
        <v>0</v>
      </c>
      <c r="F167" s="28"/>
      <c r="G167" s="72"/>
      <c r="H167" s="26">
        <v>15</v>
      </c>
      <c r="I167" s="26">
        <v>0</v>
      </c>
      <c r="J167" s="26">
        <v>0</v>
      </c>
      <c r="K167" s="26">
        <v>0</v>
      </c>
      <c r="L167" s="26">
        <v>0</v>
      </c>
      <c r="M167" s="28"/>
      <c r="N167" s="72"/>
    </row>
    <row r="168" spans="1:14" x14ac:dyDescent="0.25">
      <c r="A168" s="26">
        <v>20</v>
      </c>
      <c r="B168" s="26">
        <v>0</v>
      </c>
      <c r="C168" s="26">
        <v>0</v>
      </c>
      <c r="D168" s="26">
        <v>0</v>
      </c>
      <c r="E168" s="26">
        <v>0</v>
      </c>
      <c r="F168" s="28"/>
      <c r="G168" s="28"/>
      <c r="H168" s="26">
        <v>20</v>
      </c>
      <c r="I168" s="26">
        <v>0</v>
      </c>
      <c r="J168" s="26">
        <v>0</v>
      </c>
      <c r="K168" s="26">
        <v>0</v>
      </c>
      <c r="L168" s="26">
        <v>0</v>
      </c>
      <c r="M168" s="28"/>
      <c r="N168" s="28"/>
    </row>
    <row r="169" spans="1:14" x14ac:dyDescent="0.25">
      <c r="A169" s="26">
        <v>25</v>
      </c>
      <c r="B169" s="26">
        <v>0</v>
      </c>
      <c r="C169" s="26">
        <v>0</v>
      </c>
      <c r="D169" s="26">
        <v>0</v>
      </c>
      <c r="E169" s="26">
        <v>0</v>
      </c>
      <c r="F169" s="28"/>
      <c r="G169" s="28"/>
      <c r="H169" s="26">
        <v>25</v>
      </c>
      <c r="I169" s="26">
        <v>0</v>
      </c>
      <c r="J169" s="26">
        <v>0</v>
      </c>
      <c r="K169" s="26">
        <v>0</v>
      </c>
      <c r="L169" s="26">
        <v>0</v>
      </c>
      <c r="M169" s="28"/>
      <c r="N169" s="28"/>
    </row>
    <row r="170" spans="1:14" x14ac:dyDescent="0.25">
      <c r="A170" s="26">
        <v>32</v>
      </c>
      <c r="B170" s="26">
        <v>0</v>
      </c>
      <c r="C170" s="26">
        <v>0</v>
      </c>
      <c r="D170" s="26">
        <v>0</v>
      </c>
      <c r="E170" s="26">
        <v>0</v>
      </c>
      <c r="F170" s="28"/>
      <c r="G170" s="28"/>
      <c r="H170" s="26">
        <v>32</v>
      </c>
      <c r="I170" s="26">
        <v>0</v>
      </c>
      <c r="J170" s="26">
        <v>0</v>
      </c>
      <c r="K170" s="26">
        <v>0</v>
      </c>
      <c r="L170" s="26">
        <v>0</v>
      </c>
      <c r="M170" s="28"/>
      <c r="N170" s="28"/>
    </row>
    <row r="171" spans="1:14" x14ac:dyDescent="0.25">
      <c r="A171" s="26">
        <v>40</v>
      </c>
      <c r="B171" s="26">
        <v>0</v>
      </c>
      <c r="C171" s="26">
        <v>0</v>
      </c>
      <c r="D171" s="26">
        <v>0</v>
      </c>
      <c r="E171" s="26">
        <v>0</v>
      </c>
      <c r="F171" s="28"/>
      <c r="G171" s="28"/>
      <c r="H171" s="26">
        <v>40</v>
      </c>
      <c r="I171" s="26">
        <v>0</v>
      </c>
      <c r="J171" s="26">
        <v>0</v>
      </c>
      <c r="K171" s="26">
        <v>0</v>
      </c>
      <c r="L171" s="26">
        <v>0</v>
      </c>
      <c r="M171" s="28"/>
      <c r="N171" s="28"/>
    </row>
    <row r="172" spans="1:14" x14ac:dyDescent="0.25">
      <c r="A172" s="26">
        <v>50</v>
      </c>
      <c r="B172" s="26">
        <v>0</v>
      </c>
      <c r="C172" s="26">
        <v>0</v>
      </c>
      <c r="D172" s="26">
        <v>0</v>
      </c>
      <c r="E172" s="26">
        <v>0</v>
      </c>
      <c r="F172" s="28"/>
      <c r="G172" s="28"/>
      <c r="H172" s="26">
        <v>50</v>
      </c>
      <c r="I172" s="26">
        <v>0</v>
      </c>
      <c r="J172" s="26">
        <v>0</v>
      </c>
      <c r="K172" s="26">
        <v>0</v>
      </c>
      <c r="L172" s="26">
        <v>0</v>
      </c>
      <c r="M172" s="28"/>
      <c r="N172" s="28"/>
    </row>
    <row r="173" spans="1:14" s="140" customFormat="1" x14ac:dyDescent="0.25">
      <c r="A173" s="153">
        <v>70</v>
      </c>
      <c r="B173" s="153">
        <v>76</v>
      </c>
      <c r="C173" s="153">
        <v>7.5999999999999998E-2</v>
      </c>
      <c r="D173" s="154">
        <v>43</v>
      </c>
      <c r="E173" s="155">
        <f>SUM(C173*D173*2)</f>
        <v>6.5359999999999996</v>
      </c>
      <c r="F173" s="156"/>
      <c r="G173" s="156"/>
      <c r="H173" s="153">
        <v>70</v>
      </c>
      <c r="I173" s="153">
        <v>76</v>
      </c>
      <c r="J173" s="153">
        <v>7.5999999999999998E-2</v>
      </c>
      <c r="K173" s="154">
        <v>43</v>
      </c>
      <c r="L173" s="155">
        <f>SUM(J173*K173*2)</f>
        <v>6.5359999999999996</v>
      </c>
      <c r="M173" s="156"/>
      <c r="N173" s="156"/>
    </row>
    <row r="174" spans="1:14" x14ac:dyDescent="0.25">
      <c r="A174" s="26">
        <v>80</v>
      </c>
      <c r="B174" s="26">
        <v>89</v>
      </c>
      <c r="C174" s="26">
        <v>8.8999999999999996E-2</v>
      </c>
      <c r="D174" s="147">
        <v>270</v>
      </c>
      <c r="E174" s="70">
        <f t="shared" ref="E174:E177" si="37">SUM(C174*D174*2)</f>
        <v>48.059999999999995</v>
      </c>
      <c r="F174" s="28"/>
      <c r="G174" s="28"/>
      <c r="H174" s="26">
        <v>80</v>
      </c>
      <c r="I174" s="26">
        <v>89</v>
      </c>
      <c r="J174" s="26">
        <v>8.8999999999999996E-2</v>
      </c>
      <c r="K174" s="147">
        <v>270</v>
      </c>
      <c r="L174" s="70">
        <f t="shared" ref="L174:L177" si="38">SUM(J174*K174*2)</f>
        <v>48.059999999999995</v>
      </c>
      <c r="M174" s="28"/>
      <c r="N174" s="28"/>
    </row>
    <row r="175" spans="1:14" x14ac:dyDescent="0.25">
      <c r="A175" s="26">
        <v>100</v>
      </c>
      <c r="B175" s="26">
        <v>108</v>
      </c>
      <c r="C175" s="26">
        <v>0.108</v>
      </c>
      <c r="D175" s="147">
        <v>1668</v>
      </c>
      <c r="E175" s="70">
        <f t="shared" si="37"/>
        <v>360.28800000000001</v>
      </c>
      <c r="F175" s="28"/>
      <c r="G175" s="28"/>
      <c r="H175" s="26">
        <v>100</v>
      </c>
      <c r="I175" s="26">
        <v>108</v>
      </c>
      <c r="J175" s="26">
        <v>0.108</v>
      </c>
      <c r="K175" s="147">
        <v>1668</v>
      </c>
      <c r="L175" s="70">
        <f t="shared" si="38"/>
        <v>360.28800000000001</v>
      </c>
      <c r="M175" s="28"/>
      <c r="N175" s="28"/>
    </row>
    <row r="176" spans="1:14" x14ac:dyDescent="0.25">
      <c r="A176" s="26">
        <v>125</v>
      </c>
      <c r="B176" s="26">
        <v>133</v>
      </c>
      <c r="C176" s="26">
        <v>0.13300000000000001</v>
      </c>
      <c r="D176" s="147">
        <v>577</v>
      </c>
      <c r="E176" s="70">
        <f t="shared" si="37"/>
        <v>153.482</v>
      </c>
      <c r="F176" s="28"/>
      <c r="G176" s="28"/>
      <c r="H176" s="26">
        <v>125</v>
      </c>
      <c r="I176" s="26">
        <v>133</v>
      </c>
      <c r="J176" s="26">
        <v>0.13300000000000001</v>
      </c>
      <c r="K176" s="147">
        <v>577</v>
      </c>
      <c r="L176" s="70">
        <f t="shared" si="38"/>
        <v>153.482</v>
      </c>
      <c r="M176" s="28"/>
      <c r="N176" s="28"/>
    </row>
    <row r="177" spans="1:14" x14ac:dyDescent="0.25">
      <c r="A177" s="26">
        <v>150</v>
      </c>
      <c r="B177" s="26">
        <v>159</v>
      </c>
      <c r="C177" s="26">
        <v>0.159</v>
      </c>
      <c r="D177" s="147">
        <v>3219</v>
      </c>
      <c r="E177" s="70">
        <f t="shared" si="37"/>
        <v>1023.6420000000001</v>
      </c>
      <c r="F177" s="28"/>
      <c r="G177" s="28"/>
      <c r="H177" s="26">
        <v>150</v>
      </c>
      <c r="I177" s="26">
        <v>159</v>
      </c>
      <c r="J177" s="26">
        <v>0.159</v>
      </c>
      <c r="K177" s="147">
        <v>3219</v>
      </c>
      <c r="L177" s="70">
        <f t="shared" si="38"/>
        <v>1023.6420000000001</v>
      </c>
      <c r="M177" s="28"/>
      <c r="N177" s="28"/>
    </row>
    <row r="178" spans="1:14" x14ac:dyDescent="0.25">
      <c r="A178" s="26">
        <v>175</v>
      </c>
      <c r="B178" s="26">
        <v>0</v>
      </c>
      <c r="C178" s="26">
        <v>0</v>
      </c>
      <c r="D178" s="148">
        <v>0</v>
      </c>
      <c r="E178" s="26">
        <v>0</v>
      </c>
      <c r="F178" s="28"/>
      <c r="G178" s="28"/>
      <c r="H178" s="26">
        <v>175</v>
      </c>
      <c r="I178" s="26">
        <v>0</v>
      </c>
      <c r="J178" s="26">
        <v>0</v>
      </c>
      <c r="K178" s="148">
        <v>0</v>
      </c>
      <c r="L178" s="26">
        <v>0</v>
      </c>
      <c r="M178" s="28"/>
      <c r="N178" s="28"/>
    </row>
    <row r="179" spans="1:14" x14ac:dyDescent="0.25">
      <c r="A179" s="26">
        <v>200</v>
      </c>
      <c r="B179" s="26">
        <v>219</v>
      </c>
      <c r="C179" s="26">
        <v>0.219</v>
      </c>
      <c r="D179" s="147">
        <v>2206.5</v>
      </c>
      <c r="E179" s="70">
        <f t="shared" ref="E179:E181" si="39">SUM(C179*D179*2)</f>
        <v>966.447</v>
      </c>
      <c r="F179" s="28"/>
      <c r="G179" s="28"/>
      <c r="H179" s="26">
        <v>200</v>
      </c>
      <c r="I179" s="26">
        <v>219</v>
      </c>
      <c r="J179" s="26">
        <v>0.219</v>
      </c>
      <c r="K179" s="147">
        <v>2206.5</v>
      </c>
      <c r="L179" s="70">
        <f t="shared" ref="L179:L181" si="40">SUM(J179*K179*2)</f>
        <v>966.447</v>
      </c>
      <c r="M179" s="28"/>
      <c r="N179" s="28"/>
    </row>
    <row r="180" spans="1:14" x14ac:dyDescent="0.25">
      <c r="A180" s="26">
        <v>250</v>
      </c>
      <c r="B180" s="26">
        <v>273</v>
      </c>
      <c r="C180" s="26">
        <v>0.27300000000000002</v>
      </c>
      <c r="D180" s="147">
        <v>1790</v>
      </c>
      <c r="E180" s="70">
        <f t="shared" si="39"/>
        <v>977.34</v>
      </c>
      <c r="F180" s="28"/>
      <c r="G180" s="28"/>
      <c r="H180" s="26">
        <v>250</v>
      </c>
      <c r="I180" s="26">
        <v>273</v>
      </c>
      <c r="J180" s="26">
        <v>0.27300000000000002</v>
      </c>
      <c r="K180" s="147">
        <v>1790</v>
      </c>
      <c r="L180" s="70">
        <f t="shared" si="40"/>
        <v>977.34</v>
      </c>
      <c r="M180" s="28"/>
      <c r="N180" s="28"/>
    </row>
    <row r="181" spans="1:14" x14ac:dyDescent="0.25">
      <c r="A181" s="26">
        <v>300</v>
      </c>
      <c r="B181" s="26">
        <v>325</v>
      </c>
      <c r="C181" s="26">
        <v>0.32500000000000001</v>
      </c>
      <c r="D181" s="147">
        <v>1521</v>
      </c>
      <c r="E181" s="70">
        <f t="shared" si="39"/>
        <v>988.65</v>
      </c>
      <c r="F181" s="28"/>
      <c r="G181" s="28"/>
      <c r="H181" s="26">
        <v>300</v>
      </c>
      <c r="I181" s="26">
        <v>325</v>
      </c>
      <c r="J181" s="26">
        <v>0.32500000000000001</v>
      </c>
      <c r="K181" s="147">
        <v>1521</v>
      </c>
      <c r="L181" s="70">
        <f t="shared" si="40"/>
        <v>988.65</v>
      </c>
      <c r="M181" s="28"/>
      <c r="N181" s="28"/>
    </row>
    <row r="182" spans="1:14" x14ac:dyDescent="0.25">
      <c r="A182" s="26">
        <v>350</v>
      </c>
      <c r="B182" s="26">
        <v>0</v>
      </c>
      <c r="C182" s="26">
        <v>0</v>
      </c>
      <c r="D182" s="148">
        <v>0</v>
      </c>
      <c r="E182" s="70">
        <v>0</v>
      </c>
      <c r="F182" s="28"/>
      <c r="G182" s="28"/>
      <c r="H182" s="26">
        <v>350</v>
      </c>
      <c r="I182" s="26">
        <v>0</v>
      </c>
      <c r="J182" s="26">
        <v>0</v>
      </c>
      <c r="K182" s="148">
        <v>0</v>
      </c>
      <c r="L182" s="70">
        <v>0</v>
      </c>
      <c r="M182" s="28"/>
      <c r="N182" s="28"/>
    </row>
    <row r="183" spans="1:14" x14ac:dyDescent="0.25">
      <c r="A183" s="26">
        <v>400</v>
      </c>
      <c r="B183" s="26">
        <v>426</v>
      </c>
      <c r="C183" s="26">
        <v>0.42599999999999999</v>
      </c>
      <c r="D183" s="147">
        <v>1700</v>
      </c>
      <c r="E183" s="70">
        <f t="shared" ref="E183" si="41">SUM(C183*D183*2)</f>
        <v>1448.3999999999999</v>
      </c>
      <c r="F183" s="28"/>
      <c r="G183" s="28"/>
      <c r="H183" s="26">
        <v>400</v>
      </c>
      <c r="I183" s="26">
        <v>426</v>
      </c>
      <c r="J183" s="26">
        <v>0.42599999999999999</v>
      </c>
      <c r="K183" s="147">
        <v>1700</v>
      </c>
      <c r="L183" s="70">
        <f t="shared" ref="L183" si="42">SUM(J183*K183*2)</f>
        <v>1448.3999999999999</v>
      </c>
      <c r="M183" s="28"/>
      <c r="N183" s="28"/>
    </row>
    <row r="184" spans="1:14" x14ac:dyDescent="0.25">
      <c r="A184" s="26">
        <v>450</v>
      </c>
      <c r="B184" s="26">
        <v>0</v>
      </c>
      <c r="C184" s="26">
        <v>0</v>
      </c>
      <c r="D184" s="148">
        <v>0</v>
      </c>
      <c r="E184" s="70">
        <v>0</v>
      </c>
      <c r="F184" s="28"/>
      <c r="G184" s="28"/>
      <c r="H184" s="26">
        <v>450</v>
      </c>
      <c r="I184" s="26">
        <v>0</v>
      </c>
      <c r="J184" s="26">
        <v>0</v>
      </c>
      <c r="K184" s="148">
        <v>0</v>
      </c>
      <c r="L184" s="70">
        <v>0</v>
      </c>
      <c r="M184" s="28"/>
      <c r="N184" s="28"/>
    </row>
    <row r="185" spans="1:14" x14ac:dyDescent="0.25">
      <c r="A185" s="26">
        <v>500</v>
      </c>
      <c r="B185" s="26">
        <v>530</v>
      </c>
      <c r="C185" s="26">
        <v>0.53</v>
      </c>
      <c r="D185" s="147">
        <v>954</v>
      </c>
      <c r="E185" s="70">
        <f t="shared" ref="E185" si="43">SUM(C185*D185*2)</f>
        <v>1011.24</v>
      </c>
      <c r="F185" s="28"/>
      <c r="G185" s="28"/>
      <c r="H185" s="26">
        <v>500</v>
      </c>
      <c r="I185" s="26">
        <v>530</v>
      </c>
      <c r="J185" s="26">
        <v>0.53</v>
      </c>
      <c r="K185" s="147">
        <v>954</v>
      </c>
      <c r="L185" s="70">
        <f t="shared" ref="L185" si="44">SUM(J185*K185*2)</f>
        <v>1011.24</v>
      </c>
      <c r="M185" s="28"/>
      <c r="N185" s="28"/>
    </row>
    <row r="186" spans="1:14" x14ac:dyDescent="0.25">
      <c r="A186" s="26">
        <v>600</v>
      </c>
      <c r="B186" s="26">
        <v>0</v>
      </c>
      <c r="C186" s="26">
        <v>0</v>
      </c>
      <c r="D186" s="148">
        <v>0</v>
      </c>
      <c r="E186" s="70">
        <v>0</v>
      </c>
      <c r="F186" s="28"/>
      <c r="G186" s="28"/>
      <c r="H186" s="26">
        <v>600</v>
      </c>
      <c r="I186" s="26">
        <v>0</v>
      </c>
      <c r="J186" s="26">
        <v>0</v>
      </c>
      <c r="K186" s="148">
        <v>0</v>
      </c>
      <c r="L186" s="70">
        <v>0</v>
      </c>
      <c r="M186" s="28"/>
      <c r="N186" s="28"/>
    </row>
    <row r="187" spans="1:14" x14ac:dyDescent="0.25">
      <c r="A187" s="26">
        <v>700</v>
      </c>
      <c r="B187" s="26">
        <v>0</v>
      </c>
      <c r="C187" s="26">
        <v>0</v>
      </c>
      <c r="D187" s="148">
        <v>0</v>
      </c>
      <c r="E187" s="70">
        <v>0</v>
      </c>
      <c r="F187" s="29"/>
      <c r="G187" s="28"/>
      <c r="H187" s="26">
        <v>700</v>
      </c>
      <c r="I187" s="26">
        <v>0</v>
      </c>
      <c r="J187" s="26">
        <v>0</v>
      </c>
      <c r="K187" s="148">
        <v>0</v>
      </c>
      <c r="L187" s="70">
        <v>0</v>
      </c>
      <c r="M187" s="29"/>
      <c r="N187" s="28"/>
    </row>
    <row r="188" spans="1:14" x14ac:dyDescent="0.25">
      <c r="A188" s="26">
        <v>800</v>
      </c>
      <c r="B188" s="26">
        <v>820</v>
      </c>
      <c r="C188" s="26">
        <v>0.82</v>
      </c>
      <c r="D188" s="147">
        <v>11496.9</v>
      </c>
      <c r="E188" s="70">
        <f t="shared" ref="E188" si="45">SUM(C188*D188*2)</f>
        <v>18854.915999999997</v>
      </c>
      <c r="F188" s="28"/>
      <c r="G188" s="28"/>
      <c r="H188" s="26">
        <v>800</v>
      </c>
      <c r="I188" s="26">
        <v>820</v>
      </c>
      <c r="J188" s="26">
        <v>0.82</v>
      </c>
      <c r="K188" s="147">
        <v>11496.9</v>
      </c>
      <c r="L188" s="70">
        <f t="shared" ref="L188" si="46">SUM(J188*K188*2)</f>
        <v>18854.915999999997</v>
      </c>
      <c r="M188" s="28"/>
      <c r="N188" s="28"/>
    </row>
    <row r="189" spans="1:14" x14ac:dyDescent="0.25">
      <c r="A189" s="26">
        <v>900</v>
      </c>
      <c r="B189" s="26">
        <v>0</v>
      </c>
      <c r="C189" s="26">
        <v>0</v>
      </c>
      <c r="D189" s="148">
        <v>0</v>
      </c>
      <c r="E189" s="70">
        <v>0</v>
      </c>
      <c r="F189" s="28"/>
      <c r="G189" s="28"/>
      <c r="H189" s="26">
        <v>900</v>
      </c>
      <c r="I189" s="26">
        <v>0</v>
      </c>
      <c r="J189" s="26">
        <v>0</v>
      </c>
      <c r="K189" s="148">
        <v>0</v>
      </c>
      <c r="L189" s="70">
        <v>0</v>
      </c>
      <c r="M189" s="28"/>
      <c r="N189" s="28"/>
    </row>
    <row r="190" spans="1:14" x14ac:dyDescent="0.25">
      <c r="A190" s="26">
        <v>1000</v>
      </c>
      <c r="B190" s="26">
        <v>1020</v>
      </c>
      <c r="C190" s="26">
        <v>1.02</v>
      </c>
      <c r="D190" s="147">
        <v>6597.3</v>
      </c>
      <c r="E190" s="70">
        <f t="shared" ref="E190:E191" si="47">SUM(C190*D190*2)</f>
        <v>13458.492</v>
      </c>
      <c r="F190" s="28"/>
      <c r="G190" s="28"/>
      <c r="H190" s="26">
        <v>1000</v>
      </c>
      <c r="I190" s="26">
        <v>1020</v>
      </c>
      <c r="J190" s="26">
        <v>1.02</v>
      </c>
      <c r="K190" s="147">
        <v>6597.3</v>
      </c>
      <c r="L190" s="70">
        <f t="shared" ref="L190:L191" si="48">SUM(J190*K190*2)</f>
        <v>13458.492</v>
      </c>
      <c r="M190" s="28"/>
      <c r="N190" s="28"/>
    </row>
    <row r="191" spans="1:14" x14ac:dyDescent="0.25">
      <c r="A191" s="26">
        <v>1200</v>
      </c>
      <c r="B191" s="26">
        <v>1220</v>
      </c>
      <c r="C191" s="26">
        <v>1.22</v>
      </c>
      <c r="D191" s="147">
        <v>5285.6</v>
      </c>
      <c r="E191" s="70">
        <f t="shared" si="47"/>
        <v>12896.864000000001</v>
      </c>
      <c r="F191" s="28"/>
      <c r="G191" s="28"/>
      <c r="H191" s="26">
        <v>1200</v>
      </c>
      <c r="I191" s="26">
        <v>1220</v>
      </c>
      <c r="J191" s="26">
        <v>1.22</v>
      </c>
      <c r="K191" s="147">
        <v>5285.6</v>
      </c>
      <c r="L191" s="70">
        <f t="shared" si="48"/>
        <v>12896.864000000001</v>
      </c>
      <c r="M191" s="28"/>
      <c r="N191" s="28"/>
    </row>
    <row r="192" spans="1:14" x14ac:dyDescent="0.25">
      <c r="A192" s="26">
        <v>1400</v>
      </c>
      <c r="B192" s="26">
        <v>0</v>
      </c>
      <c r="C192" s="26">
        <v>0</v>
      </c>
      <c r="D192" s="148">
        <v>0</v>
      </c>
      <c r="E192" s="26">
        <v>0</v>
      </c>
      <c r="F192" s="28"/>
      <c r="G192" s="28"/>
      <c r="H192" s="26">
        <v>1400</v>
      </c>
      <c r="I192" s="26">
        <v>0</v>
      </c>
      <c r="J192" s="26">
        <v>0</v>
      </c>
      <c r="K192" s="148">
        <v>0</v>
      </c>
      <c r="L192" s="26">
        <v>0</v>
      </c>
      <c r="M192" s="28"/>
      <c r="N192" s="28"/>
    </row>
    <row r="193" spans="1:14" x14ac:dyDescent="0.25">
      <c r="A193" s="26" t="s">
        <v>87</v>
      </c>
      <c r="B193" s="30" t="s">
        <v>238</v>
      </c>
      <c r="C193" s="26" t="s">
        <v>238</v>
      </c>
      <c r="D193" s="26">
        <f>SUM(D168:D192)</f>
        <v>37328.300000000003</v>
      </c>
      <c r="E193" s="122">
        <f t="shared" ref="E193" si="49">SUM(E167:E191)</f>
        <v>52194.356999999996</v>
      </c>
      <c r="F193" s="87">
        <v>169432</v>
      </c>
      <c r="G193" s="89">
        <f>SUM(F193/E193)</f>
        <v>3.2461746774656119</v>
      </c>
      <c r="H193" s="26" t="s">
        <v>87</v>
      </c>
      <c r="I193" s="30" t="s">
        <v>238</v>
      </c>
      <c r="J193" s="26" t="s">
        <v>238</v>
      </c>
      <c r="K193" s="26">
        <f>SUM(K168:K192)</f>
        <v>37328.300000000003</v>
      </c>
      <c r="L193" s="122">
        <f t="shared" ref="L193" si="50">SUM(L167:L191)</f>
        <v>52194.356999999996</v>
      </c>
      <c r="M193" s="87">
        <v>175325</v>
      </c>
      <c r="N193" s="89">
        <f>SUM(M193/L193)</f>
        <v>3.3590796031839232</v>
      </c>
    </row>
    <row r="194" spans="1:14" x14ac:dyDescent="0.25">
      <c r="A194" s="73" t="s">
        <v>91</v>
      </c>
      <c r="H194" s="125" t="s">
        <v>91</v>
      </c>
      <c r="I194" s="125"/>
      <c r="J194" s="125"/>
      <c r="K194" s="125"/>
      <c r="L194" s="125"/>
      <c r="M194" s="125"/>
      <c r="N194" s="125"/>
    </row>
    <row r="195" spans="1:14" x14ac:dyDescent="0.25">
      <c r="H195" s="125"/>
      <c r="I195" s="125"/>
      <c r="J195" s="125"/>
      <c r="K195" s="125"/>
      <c r="L195" s="125"/>
      <c r="M195" s="125"/>
      <c r="N195" s="125"/>
    </row>
    <row r="196" spans="1:14" ht="15.75" customHeight="1" x14ac:dyDescent="0.25">
      <c r="A196" s="253" t="s">
        <v>227</v>
      </c>
      <c r="B196" s="253"/>
      <c r="C196" s="12"/>
      <c r="D196" s="12"/>
      <c r="E196" s="10"/>
      <c r="F196" s="79" t="s">
        <v>226</v>
      </c>
      <c r="G196" s="10"/>
      <c r="H196" s="253" t="s">
        <v>227</v>
      </c>
      <c r="I196" s="253"/>
      <c r="J196" s="12"/>
      <c r="K196" s="12"/>
      <c r="L196" s="10"/>
      <c r="M196" s="79" t="s">
        <v>226</v>
      </c>
      <c r="N196" s="10"/>
    </row>
    <row r="197" spans="1:14" x14ac:dyDescent="0.25">
      <c r="B197" s="74"/>
      <c r="C197" s="254" t="s">
        <v>29</v>
      </c>
      <c r="D197" s="254"/>
      <c r="E197" s="10"/>
      <c r="F197" s="75" t="s">
        <v>30</v>
      </c>
      <c r="G197" s="10"/>
      <c r="H197" s="125"/>
      <c r="I197" s="74"/>
      <c r="J197" s="254" t="s">
        <v>29</v>
      </c>
      <c r="K197" s="254"/>
      <c r="L197" s="10"/>
      <c r="M197" s="75" t="s">
        <v>30</v>
      </c>
      <c r="N197" s="10"/>
    </row>
    <row r="198" spans="1:14" x14ac:dyDescent="0.25">
      <c r="B198" s="74"/>
      <c r="C198" s="254" t="s">
        <v>31</v>
      </c>
      <c r="D198" s="254"/>
      <c r="F198" s="178"/>
      <c r="G198" s="178"/>
      <c r="H198" s="125"/>
      <c r="I198" s="74"/>
      <c r="J198" s="254" t="s">
        <v>31</v>
      </c>
      <c r="K198" s="254"/>
      <c r="L198" s="125"/>
      <c r="M198" s="178"/>
      <c r="N198" s="178"/>
    </row>
    <row r="199" spans="1:14" x14ac:dyDescent="0.25">
      <c r="A199" s="76" t="s">
        <v>228</v>
      </c>
      <c r="B199" s="76"/>
      <c r="C199" s="80"/>
      <c r="D199" s="80"/>
      <c r="E199" s="80"/>
      <c r="H199" s="76" t="s">
        <v>228</v>
      </c>
      <c r="I199" s="76"/>
      <c r="J199" s="80"/>
      <c r="K199" s="80"/>
      <c r="L199" s="80"/>
      <c r="M199" s="125"/>
      <c r="N199" s="125"/>
    </row>
    <row r="200" spans="1:14" x14ac:dyDescent="0.25">
      <c r="A200" s="73" t="s">
        <v>230</v>
      </c>
      <c r="H200" s="125" t="s">
        <v>230</v>
      </c>
      <c r="I200" s="125"/>
      <c r="J200" s="125"/>
      <c r="K200" s="125"/>
      <c r="L200" s="125"/>
      <c r="M200" s="125"/>
      <c r="N200" s="125"/>
    </row>
    <row r="201" spans="1:14" x14ac:dyDescent="0.25">
      <c r="A201" s="73" t="s">
        <v>257</v>
      </c>
      <c r="H201" s="125" t="s">
        <v>257</v>
      </c>
      <c r="I201" s="125"/>
      <c r="J201" s="125"/>
      <c r="K201" s="125"/>
      <c r="L201" s="125"/>
      <c r="M201" s="125"/>
      <c r="N201" s="125"/>
    </row>
    <row r="202" spans="1:14" x14ac:dyDescent="0.25">
      <c r="A202" s="255" t="s">
        <v>262</v>
      </c>
      <c r="B202" s="255"/>
      <c r="C202" s="255"/>
      <c r="D202" s="255"/>
      <c r="E202" s="255"/>
      <c r="F202" s="255"/>
      <c r="G202" s="255"/>
      <c r="H202" s="125"/>
    </row>
    <row r="203" spans="1:14" x14ac:dyDescent="0.25">
      <c r="A203" s="256" t="s">
        <v>225</v>
      </c>
      <c r="B203" s="256"/>
      <c r="C203" s="256"/>
      <c r="D203" s="256"/>
      <c r="E203" s="256"/>
      <c r="F203" s="256"/>
      <c r="G203" s="256"/>
      <c r="H203" s="125"/>
    </row>
    <row r="204" spans="1:14" x14ac:dyDescent="0.25">
      <c r="A204" s="257" t="s">
        <v>0</v>
      </c>
      <c r="B204" s="257"/>
      <c r="C204" s="257"/>
      <c r="D204" s="257"/>
      <c r="E204" s="257"/>
      <c r="F204" s="257"/>
      <c r="G204" s="257"/>
      <c r="H204" s="125"/>
    </row>
    <row r="205" spans="1:14" x14ac:dyDescent="0.25">
      <c r="A205" s="127"/>
      <c r="B205" s="127"/>
      <c r="C205" s="127"/>
      <c r="D205" s="126"/>
      <c r="E205" s="126"/>
      <c r="F205" s="126"/>
      <c r="G205" s="126"/>
      <c r="H205" s="125"/>
    </row>
    <row r="206" spans="1:14" ht="47.25" x14ac:dyDescent="0.25">
      <c r="A206" s="128" t="s">
        <v>81</v>
      </c>
      <c r="B206" s="258" t="s">
        <v>82</v>
      </c>
      <c r="C206" s="259"/>
      <c r="D206" s="260" t="s">
        <v>88</v>
      </c>
      <c r="E206" s="262" t="s">
        <v>89</v>
      </c>
      <c r="F206" s="264" t="s">
        <v>83</v>
      </c>
      <c r="G206" s="264" t="s">
        <v>90</v>
      </c>
      <c r="H206" s="125"/>
    </row>
    <row r="207" spans="1:14" x14ac:dyDescent="0.25">
      <c r="A207" s="24" t="s">
        <v>84</v>
      </c>
      <c r="B207" s="24" t="s">
        <v>84</v>
      </c>
      <c r="C207" s="24" t="s">
        <v>85</v>
      </c>
      <c r="D207" s="261"/>
      <c r="E207" s="263"/>
      <c r="F207" s="265"/>
      <c r="G207" s="265"/>
      <c r="H207" s="125"/>
    </row>
    <row r="208" spans="1:14" x14ac:dyDescent="0.25">
      <c r="A208" s="24">
        <v>1</v>
      </c>
      <c r="B208" s="24">
        <v>2</v>
      </c>
      <c r="C208" s="24">
        <v>3</v>
      </c>
      <c r="D208" s="24">
        <v>4</v>
      </c>
      <c r="E208" s="25">
        <v>5</v>
      </c>
      <c r="F208" s="128">
        <v>6</v>
      </c>
      <c r="G208" s="128">
        <v>7</v>
      </c>
      <c r="H208" s="125"/>
    </row>
    <row r="209" spans="1:8" ht="15.75" customHeight="1" x14ac:dyDescent="0.25">
      <c r="A209" s="143" t="s">
        <v>81</v>
      </c>
      <c r="B209" s="258" t="s">
        <v>82</v>
      </c>
      <c r="C209" s="259"/>
      <c r="D209" s="260" t="s">
        <v>88</v>
      </c>
      <c r="E209" s="262" t="s">
        <v>89</v>
      </c>
      <c r="F209" s="264" t="s">
        <v>83</v>
      </c>
      <c r="G209" s="264" t="s">
        <v>90</v>
      </c>
      <c r="H209" s="125"/>
    </row>
    <row r="210" spans="1:8" x14ac:dyDescent="0.25">
      <c r="A210" s="24" t="s">
        <v>84</v>
      </c>
      <c r="B210" s="24" t="s">
        <v>84</v>
      </c>
      <c r="C210" s="24" t="s">
        <v>85</v>
      </c>
      <c r="D210" s="261"/>
      <c r="E210" s="263"/>
      <c r="F210" s="265"/>
      <c r="G210" s="265"/>
      <c r="H210" s="125"/>
    </row>
    <row r="211" spans="1:8" x14ac:dyDescent="0.25">
      <c r="A211" s="24">
        <v>1</v>
      </c>
      <c r="B211" s="24">
        <v>2</v>
      </c>
      <c r="C211" s="24">
        <v>3</v>
      </c>
      <c r="D211" s="24">
        <v>4</v>
      </c>
      <c r="E211" s="25">
        <v>5</v>
      </c>
      <c r="F211" s="143">
        <v>6</v>
      </c>
      <c r="G211" s="143">
        <v>7</v>
      </c>
      <c r="H211" s="125"/>
    </row>
    <row r="212" spans="1:8" ht="15.75" customHeight="1" x14ac:dyDescent="0.25">
      <c r="A212" s="266" t="s">
        <v>86</v>
      </c>
      <c r="B212" s="267"/>
      <c r="C212" s="267"/>
      <c r="D212" s="267"/>
      <c r="E212" s="267"/>
      <c r="F212" s="267"/>
      <c r="G212" s="267"/>
      <c r="H212" s="125"/>
    </row>
    <row r="213" spans="1:8" x14ac:dyDescent="0.25">
      <c r="A213" s="26">
        <v>15</v>
      </c>
      <c r="B213" s="26">
        <v>0</v>
      </c>
      <c r="C213" s="26">
        <v>0</v>
      </c>
      <c r="D213" s="26">
        <v>0</v>
      </c>
      <c r="E213" s="26">
        <v>0</v>
      </c>
      <c r="F213" s="28"/>
      <c r="G213" s="72"/>
      <c r="H213" s="125"/>
    </row>
    <row r="214" spans="1:8" x14ac:dyDescent="0.25">
      <c r="A214" s="26">
        <v>20</v>
      </c>
      <c r="B214" s="26">
        <v>0</v>
      </c>
      <c r="C214" s="26">
        <v>0</v>
      </c>
      <c r="D214" s="26">
        <v>0</v>
      </c>
      <c r="E214" s="26">
        <v>0</v>
      </c>
      <c r="F214" s="28"/>
      <c r="G214" s="28"/>
      <c r="H214" s="125"/>
    </row>
    <row r="215" spans="1:8" x14ac:dyDescent="0.25">
      <c r="A215" s="26">
        <v>25</v>
      </c>
      <c r="B215" s="26">
        <v>0</v>
      </c>
      <c r="C215" s="26">
        <v>0</v>
      </c>
      <c r="D215" s="26">
        <v>0</v>
      </c>
      <c r="E215" s="26">
        <v>0</v>
      </c>
      <c r="F215" s="28"/>
      <c r="G215" s="28"/>
      <c r="H215" s="125"/>
    </row>
    <row r="216" spans="1:8" x14ac:dyDescent="0.25">
      <c r="A216" s="26">
        <v>32</v>
      </c>
      <c r="B216" s="26">
        <v>0</v>
      </c>
      <c r="C216" s="26">
        <v>0</v>
      </c>
      <c r="D216" s="26">
        <v>0</v>
      </c>
      <c r="E216" s="26">
        <v>0</v>
      </c>
      <c r="F216" s="28"/>
      <c r="G216" s="28"/>
      <c r="H216" s="125"/>
    </row>
    <row r="217" spans="1:8" x14ac:dyDescent="0.25">
      <c r="A217" s="26">
        <v>40</v>
      </c>
      <c r="B217" s="26">
        <v>0</v>
      </c>
      <c r="C217" s="26">
        <v>0</v>
      </c>
      <c r="D217" s="26">
        <v>0</v>
      </c>
      <c r="E217" s="26">
        <v>0</v>
      </c>
      <c r="F217" s="28"/>
      <c r="G217" s="28"/>
      <c r="H217" s="125"/>
    </row>
    <row r="218" spans="1:8" x14ac:dyDescent="0.25">
      <c r="A218" s="26">
        <v>50</v>
      </c>
      <c r="B218" s="26">
        <v>0</v>
      </c>
      <c r="C218" s="26">
        <v>0</v>
      </c>
      <c r="D218" s="26">
        <v>0</v>
      </c>
      <c r="E218" s="26">
        <v>0</v>
      </c>
      <c r="F218" s="28"/>
      <c r="G218" s="28"/>
      <c r="H218" s="125"/>
    </row>
    <row r="219" spans="1:8" s="140" customFormat="1" x14ac:dyDescent="0.25">
      <c r="A219" s="153">
        <v>70</v>
      </c>
      <c r="B219" s="153">
        <v>76</v>
      </c>
      <c r="C219" s="153">
        <v>7.5999999999999998E-2</v>
      </c>
      <c r="D219" s="154">
        <v>43</v>
      </c>
      <c r="E219" s="155">
        <f>SUM(C219*D219*2)</f>
        <v>6.5359999999999996</v>
      </c>
      <c r="F219" s="156"/>
      <c r="G219" s="156"/>
    </row>
    <row r="220" spans="1:8" x14ac:dyDescent="0.25">
      <c r="A220" s="26">
        <v>80</v>
      </c>
      <c r="B220" s="26">
        <v>89</v>
      </c>
      <c r="C220" s="26">
        <v>8.8999999999999996E-2</v>
      </c>
      <c r="D220" s="147">
        <v>270</v>
      </c>
      <c r="E220" s="70">
        <f t="shared" ref="E220:E223" si="51">SUM(C220*D220*2)</f>
        <v>48.059999999999995</v>
      </c>
      <c r="F220" s="28"/>
      <c r="G220" s="28"/>
      <c r="H220" s="125"/>
    </row>
    <row r="221" spans="1:8" x14ac:dyDescent="0.25">
      <c r="A221" s="26">
        <v>100</v>
      </c>
      <c r="B221" s="26">
        <v>108</v>
      </c>
      <c r="C221" s="26">
        <v>0.108</v>
      </c>
      <c r="D221" s="147">
        <v>1668</v>
      </c>
      <c r="E221" s="70">
        <f t="shared" si="51"/>
        <v>360.28800000000001</v>
      </c>
      <c r="F221" s="28"/>
      <c r="G221" s="28"/>
      <c r="H221" s="125"/>
    </row>
    <row r="222" spans="1:8" x14ac:dyDescent="0.25">
      <c r="A222" s="26">
        <v>125</v>
      </c>
      <c r="B222" s="26">
        <v>133</v>
      </c>
      <c r="C222" s="26">
        <v>0.13300000000000001</v>
      </c>
      <c r="D222" s="147">
        <v>577</v>
      </c>
      <c r="E222" s="70">
        <f t="shared" si="51"/>
        <v>153.482</v>
      </c>
      <c r="F222" s="28"/>
      <c r="G222" s="28"/>
      <c r="H222" s="125"/>
    </row>
    <row r="223" spans="1:8" x14ac:dyDescent="0.25">
      <c r="A223" s="26">
        <v>150</v>
      </c>
      <c r="B223" s="26">
        <v>159</v>
      </c>
      <c r="C223" s="26">
        <v>0.159</v>
      </c>
      <c r="D223" s="147">
        <v>3219</v>
      </c>
      <c r="E223" s="70">
        <f t="shared" si="51"/>
        <v>1023.6420000000001</v>
      </c>
      <c r="F223" s="28"/>
      <c r="G223" s="28"/>
      <c r="H223" s="125"/>
    </row>
    <row r="224" spans="1:8" x14ac:dyDescent="0.25">
      <c r="A224" s="26">
        <v>175</v>
      </c>
      <c r="B224" s="26">
        <v>0</v>
      </c>
      <c r="C224" s="26">
        <v>0</v>
      </c>
      <c r="D224" s="148">
        <v>0</v>
      </c>
      <c r="E224" s="26">
        <v>0</v>
      </c>
      <c r="F224" s="28"/>
      <c r="G224" s="28"/>
      <c r="H224" s="125"/>
    </row>
    <row r="225" spans="1:8" x14ac:dyDescent="0.25">
      <c r="A225" s="26">
        <v>200</v>
      </c>
      <c r="B225" s="26">
        <v>219</v>
      </c>
      <c r="C225" s="26">
        <v>0.219</v>
      </c>
      <c r="D225" s="147">
        <v>2206.5</v>
      </c>
      <c r="E225" s="70">
        <f t="shared" ref="E225:E227" si="52">SUM(C225*D225*2)</f>
        <v>966.447</v>
      </c>
      <c r="F225" s="28"/>
      <c r="G225" s="28"/>
      <c r="H225" s="125"/>
    </row>
    <row r="226" spans="1:8" x14ac:dyDescent="0.25">
      <c r="A226" s="26">
        <v>250</v>
      </c>
      <c r="B226" s="26">
        <v>273</v>
      </c>
      <c r="C226" s="26">
        <v>0.27300000000000002</v>
      </c>
      <c r="D226" s="147">
        <v>1790</v>
      </c>
      <c r="E226" s="70">
        <f t="shared" si="52"/>
        <v>977.34</v>
      </c>
      <c r="F226" s="28"/>
      <c r="G226" s="28"/>
      <c r="H226" s="125"/>
    </row>
    <row r="227" spans="1:8" x14ac:dyDescent="0.25">
      <c r="A227" s="26">
        <v>300</v>
      </c>
      <c r="B227" s="26">
        <v>325</v>
      </c>
      <c r="C227" s="26">
        <v>0.32500000000000001</v>
      </c>
      <c r="D227" s="147">
        <v>1521</v>
      </c>
      <c r="E227" s="70">
        <f t="shared" si="52"/>
        <v>988.65</v>
      </c>
      <c r="F227" s="28"/>
      <c r="G227" s="28"/>
      <c r="H227" s="125"/>
    </row>
    <row r="228" spans="1:8" x14ac:dyDescent="0.25">
      <c r="A228" s="26">
        <v>350</v>
      </c>
      <c r="B228" s="26">
        <v>0</v>
      </c>
      <c r="C228" s="26">
        <v>0</v>
      </c>
      <c r="D228" s="148">
        <v>0</v>
      </c>
      <c r="E228" s="70">
        <v>0</v>
      </c>
      <c r="F228" s="28"/>
      <c r="G228" s="28"/>
      <c r="H228" s="125"/>
    </row>
    <row r="229" spans="1:8" x14ac:dyDescent="0.25">
      <c r="A229" s="26">
        <v>400</v>
      </c>
      <c r="B229" s="26">
        <v>426</v>
      </c>
      <c r="C229" s="26">
        <v>0.42599999999999999</v>
      </c>
      <c r="D229" s="147">
        <v>1700</v>
      </c>
      <c r="E229" s="70">
        <f t="shared" ref="E229" si="53">SUM(C229*D229*2)</f>
        <v>1448.3999999999999</v>
      </c>
      <c r="F229" s="28"/>
      <c r="G229" s="28"/>
      <c r="H229" s="125"/>
    </row>
    <row r="230" spans="1:8" x14ac:dyDescent="0.25">
      <c r="A230" s="26">
        <v>450</v>
      </c>
      <c r="B230" s="26">
        <v>0</v>
      </c>
      <c r="C230" s="26">
        <v>0</v>
      </c>
      <c r="D230" s="148">
        <v>0</v>
      </c>
      <c r="E230" s="70">
        <v>0</v>
      </c>
      <c r="F230" s="28"/>
      <c r="G230" s="28"/>
      <c r="H230" s="125"/>
    </row>
    <row r="231" spans="1:8" x14ac:dyDescent="0.25">
      <c r="A231" s="26">
        <v>500</v>
      </c>
      <c r="B231" s="26">
        <v>530</v>
      </c>
      <c r="C231" s="26">
        <v>0.53</v>
      </c>
      <c r="D231" s="147">
        <v>954</v>
      </c>
      <c r="E231" s="70">
        <f t="shared" ref="E231" si="54">SUM(C231*D231*2)</f>
        <v>1011.24</v>
      </c>
      <c r="F231" s="28"/>
      <c r="G231" s="28"/>
      <c r="H231" s="125"/>
    </row>
    <row r="232" spans="1:8" x14ac:dyDescent="0.25">
      <c r="A232" s="26">
        <v>600</v>
      </c>
      <c r="B232" s="26">
        <v>0</v>
      </c>
      <c r="C232" s="26">
        <v>0</v>
      </c>
      <c r="D232" s="148">
        <v>0</v>
      </c>
      <c r="E232" s="70">
        <v>0</v>
      </c>
      <c r="F232" s="28"/>
      <c r="G232" s="28"/>
      <c r="H232" s="125"/>
    </row>
    <row r="233" spans="1:8" x14ac:dyDescent="0.25">
      <c r="A233" s="26">
        <v>700</v>
      </c>
      <c r="B233" s="26">
        <v>0</v>
      </c>
      <c r="C233" s="26">
        <v>0</v>
      </c>
      <c r="D233" s="148">
        <v>0</v>
      </c>
      <c r="E233" s="70">
        <v>0</v>
      </c>
      <c r="F233" s="29"/>
      <c r="G233" s="28"/>
      <c r="H233" s="125"/>
    </row>
    <row r="234" spans="1:8" x14ac:dyDescent="0.25">
      <c r="A234" s="26">
        <v>800</v>
      </c>
      <c r="B234" s="26">
        <v>820</v>
      </c>
      <c r="C234" s="26">
        <v>0.82</v>
      </c>
      <c r="D234" s="147">
        <v>11496.9</v>
      </c>
      <c r="E234" s="70">
        <f t="shared" ref="E234" si="55">SUM(C234*D234*2)</f>
        <v>18854.915999999997</v>
      </c>
      <c r="F234" s="28"/>
      <c r="G234" s="28"/>
      <c r="H234" s="125"/>
    </row>
    <row r="235" spans="1:8" x14ac:dyDescent="0.25">
      <c r="A235" s="26">
        <v>900</v>
      </c>
      <c r="B235" s="26">
        <v>0</v>
      </c>
      <c r="C235" s="26">
        <v>0</v>
      </c>
      <c r="D235" s="148">
        <v>0</v>
      </c>
      <c r="E235" s="70">
        <v>0</v>
      </c>
      <c r="F235" s="28"/>
      <c r="G235" s="28"/>
      <c r="H235" s="125"/>
    </row>
    <row r="236" spans="1:8" x14ac:dyDescent="0.25">
      <c r="A236" s="26">
        <v>1000</v>
      </c>
      <c r="B236" s="26">
        <v>1020</v>
      </c>
      <c r="C236" s="26">
        <v>1.02</v>
      </c>
      <c r="D236" s="147">
        <v>10664.3</v>
      </c>
      <c r="E236" s="70">
        <f t="shared" ref="E236:E237" si="56">SUM(C236*D236*2)</f>
        <v>21755.171999999999</v>
      </c>
      <c r="F236" s="28"/>
      <c r="G236" s="28"/>
      <c r="H236" s="125"/>
    </row>
    <row r="237" spans="1:8" x14ac:dyDescent="0.25">
      <c r="A237" s="26">
        <v>1200</v>
      </c>
      <c r="B237" s="26">
        <v>1220</v>
      </c>
      <c r="C237" s="26">
        <v>1.22</v>
      </c>
      <c r="D237" s="147">
        <v>5285.6</v>
      </c>
      <c r="E237" s="70">
        <f t="shared" si="56"/>
        <v>12896.864000000001</v>
      </c>
      <c r="F237" s="28"/>
      <c r="G237" s="28"/>
      <c r="H237" s="125"/>
    </row>
    <row r="238" spans="1:8" x14ac:dyDescent="0.25">
      <c r="A238" s="26">
        <v>1400</v>
      </c>
      <c r="B238" s="26">
        <v>0</v>
      </c>
      <c r="C238" s="26">
        <v>0</v>
      </c>
      <c r="D238" s="148">
        <v>0</v>
      </c>
      <c r="E238" s="26">
        <v>0</v>
      </c>
      <c r="F238" s="28"/>
      <c r="G238" s="28"/>
      <c r="H238" s="125"/>
    </row>
    <row r="239" spans="1:8" ht="15.75" customHeight="1" x14ac:dyDescent="0.25">
      <c r="A239" s="26" t="s">
        <v>87</v>
      </c>
      <c r="B239" s="30" t="s">
        <v>238</v>
      </c>
      <c r="C239" s="26" t="s">
        <v>238</v>
      </c>
      <c r="D239" s="26">
        <f>SUM(D214:D238)</f>
        <v>41395.299999999996</v>
      </c>
      <c r="E239" s="122">
        <f t="shared" ref="E239" si="57">SUM(E213:E237)</f>
        <v>60491.036999999997</v>
      </c>
      <c r="F239" s="87">
        <v>178660</v>
      </c>
      <c r="G239" s="89">
        <f>SUM(F239/E239)</f>
        <v>2.9534954079229956</v>
      </c>
      <c r="H239" s="125"/>
    </row>
    <row r="240" spans="1:8" x14ac:dyDescent="0.25">
      <c r="A240" s="125"/>
      <c r="B240" s="74"/>
      <c r="C240" s="254" t="s">
        <v>29</v>
      </c>
      <c r="D240" s="254"/>
      <c r="E240" s="10"/>
      <c r="F240" s="75" t="s">
        <v>30</v>
      </c>
      <c r="G240" s="10"/>
      <c r="H240" s="125"/>
    </row>
    <row r="241" spans="1:8" x14ac:dyDescent="0.25">
      <c r="A241" s="125"/>
      <c r="B241" s="74"/>
      <c r="C241" s="254" t="s">
        <v>31</v>
      </c>
      <c r="D241" s="254"/>
      <c r="E241" s="125"/>
      <c r="F241" s="178"/>
      <c r="G241" s="178"/>
      <c r="H241" s="125"/>
    </row>
    <row r="242" spans="1:8" x14ac:dyDescent="0.25">
      <c r="A242" s="76" t="s">
        <v>228</v>
      </c>
      <c r="B242" s="76"/>
      <c r="C242" s="80"/>
      <c r="D242" s="80"/>
      <c r="E242" s="80"/>
      <c r="F242" s="125"/>
      <c r="G242" s="125"/>
      <c r="H242" s="125"/>
    </row>
    <row r="243" spans="1:8" x14ac:dyDescent="0.25">
      <c r="A243" s="125" t="s">
        <v>230</v>
      </c>
      <c r="B243" s="125"/>
      <c r="C243" s="125"/>
      <c r="D243" s="125"/>
      <c r="E243" s="125"/>
      <c r="F243" s="125"/>
      <c r="G243" s="125"/>
      <c r="H243" s="125"/>
    </row>
    <row r="244" spans="1:8" x14ac:dyDescent="0.25">
      <c r="A244" s="125" t="s">
        <v>257</v>
      </c>
      <c r="B244" s="125"/>
      <c r="C244" s="125"/>
      <c r="D244" s="125"/>
      <c r="E244" s="125"/>
      <c r="F244" s="125"/>
      <c r="G244" s="125"/>
      <c r="H244" s="125"/>
    </row>
  </sheetData>
  <mergeCells count="109">
    <mergeCell ref="C240:D240"/>
    <mergeCell ref="C241:D241"/>
    <mergeCell ref="F241:G241"/>
    <mergeCell ref="A202:G202"/>
    <mergeCell ref="A203:G203"/>
    <mergeCell ref="A204:G204"/>
    <mergeCell ref="B206:C206"/>
    <mergeCell ref="D206:D207"/>
    <mergeCell ref="E206:E207"/>
    <mergeCell ref="F206:F207"/>
    <mergeCell ref="G206:G207"/>
    <mergeCell ref="B209:C209"/>
    <mergeCell ref="D209:D210"/>
    <mergeCell ref="E209:E210"/>
    <mergeCell ref="F209:F210"/>
    <mergeCell ref="G209:G210"/>
    <mergeCell ref="A212:G212"/>
    <mergeCell ref="H166:N166"/>
    <mergeCell ref="H196:I196"/>
    <mergeCell ref="J197:K197"/>
    <mergeCell ref="J198:K198"/>
    <mergeCell ref="M198:N198"/>
    <mergeCell ref="H159:N159"/>
    <mergeCell ref="H160:N160"/>
    <mergeCell ref="H161:N161"/>
    <mergeCell ref="I163:J163"/>
    <mergeCell ref="K163:K164"/>
    <mergeCell ref="L163:L164"/>
    <mergeCell ref="M163:M164"/>
    <mergeCell ref="N163:N164"/>
    <mergeCell ref="C90:D90"/>
    <mergeCell ref="F90:G90"/>
    <mergeCell ref="A9:G9"/>
    <mergeCell ref="A2:G2"/>
    <mergeCell ref="A3:G3"/>
    <mergeCell ref="A4:G4"/>
    <mergeCell ref="B6:C6"/>
    <mergeCell ref="D6:D7"/>
    <mergeCell ref="F6:F7"/>
    <mergeCell ref="G6:G7"/>
    <mergeCell ref="E6:E7"/>
    <mergeCell ref="C89:D89"/>
    <mergeCell ref="A52:G52"/>
    <mergeCell ref="A53:G53"/>
    <mergeCell ref="A59:G59"/>
    <mergeCell ref="A54:G54"/>
    <mergeCell ref="B56:C56"/>
    <mergeCell ref="D56:D57"/>
    <mergeCell ref="E56:E57"/>
    <mergeCell ref="F56:F57"/>
    <mergeCell ref="G56:G57"/>
    <mergeCell ref="I9:O9"/>
    <mergeCell ref="K89:L89"/>
    <mergeCell ref="K90:L90"/>
    <mergeCell ref="N90:O90"/>
    <mergeCell ref="I2:O2"/>
    <mergeCell ref="I3:O3"/>
    <mergeCell ref="I4:O4"/>
    <mergeCell ref="J6:K6"/>
    <mergeCell ref="L6:L7"/>
    <mergeCell ref="M6:M7"/>
    <mergeCell ref="N6:N7"/>
    <mergeCell ref="O6:O7"/>
    <mergeCell ref="I52:O52"/>
    <mergeCell ref="I53:O53"/>
    <mergeCell ref="I54:O54"/>
    <mergeCell ref="J56:K56"/>
    <mergeCell ref="L56:L57"/>
    <mergeCell ref="M56:M57"/>
    <mergeCell ref="N56:N57"/>
    <mergeCell ref="O56:O57"/>
    <mergeCell ref="I59:O59"/>
    <mergeCell ref="A112:G112"/>
    <mergeCell ref="C142:D142"/>
    <mergeCell ref="C143:D143"/>
    <mergeCell ref="F143:G143"/>
    <mergeCell ref="A105:G105"/>
    <mergeCell ref="A106:G106"/>
    <mergeCell ref="A107:G107"/>
    <mergeCell ref="B109:C109"/>
    <mergeCell ref="D109:D110"/>
    <mergeCell ref="E109:E110"/>
    <mergeCell ref="F109:F110"/>
    <mergeCell ref="G109:G110"/>
    <mergeCell ref="I112:O112"/>
    <mergeCell ref="K142:L142"/>
    <mergeCell ref="K143:L143"/>
    <mergeCell ref="N143:O143"/>
    <mergeCell ref="I105:O105"/>
    <mergeCell ref="I106:O106"/>
    <mergeCell ref="I107:O107"/>
    <mergeCell ref="J109:K109"/>
    <mergeCell ref="L109:L110"/>
    <mergeCell ref="M109:M110"/>
    <mergeCell ref="N109:N110"/>
    <mergeCell ref="O109:O110"/>
    <mergeCell ref="A196:B196"/>
    <mergeCell ref="C197:D197"/>
    <mergeCell ref="C198:D198"/>
    <mergeCell ref="F198:G198"/>
    <mergeCell ref="A159:G159"/>
    <mergeCell ref="A160:G160"/>
    <mergeCell ref="A161:G161"/>
    <mergeCell ref="B163:C163"/>
    <mergeCell ref="D163:D164"/>
    <mergeCell ref="E163:E164"/>
    <mergeCell ref="F163:F164"/>
    <mergeCell ref="G163:G164"/>
    <mergeCell ref="A166:G166"/>
  </mergeCells>
  <pageMargins left="0.31496062992125984" right="0.31496062992125984" top="0.35433070866141736" bottom="0.35433070866141736" header="0.31496062992125984" footer="0.31496062992125984"/>
  <pageSetup paperSize="9" scale="91" orientation="portrait" r:id="rId1"/>
  <rowBreaks count="1" manualBreakCount="1">
    <brk id="201" max="14" man="1"/>
  </rowBreaks>
  <colBreaks count="1" manualBreakCount="1">
    <brk id="7" max="2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Расчет п-ли ТС</vt:lpstr>
      <vt:lpstr>Таблица 1</vt:lpstr>
      <vt:lpstr>Таблица 2</vt:lpstr>
      <vt:lpstr>Таблица 3</vt:lpstr>
      <vt:lpstr>Таблица 4.1 </vt:lpstr>
      <vt:lpstr>'Расчет п-ли ТС'!_Hlk91579495</vt:lpstr>
      <vt:lpstr>'Расчет п-ли ТС'!Область_печати</vt:lpstr>
      <vt:lpstr>'Таблица 1'!Область_печати</vt:lpstr>
      <vt:lpstr>'Таблица 2'!Область_печати</vt:lpstr>
      <vt:lpstr>'Таблица 4.1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Петрова</dc:creator>
  <cp:lastModifiedBy>Швыдкая Юлия Олеговна</cp:lastModifiedBy>
  <cp:lastPrinted>2023-08-24T04:51:25Z</cp:lastPrinted>
  <dcterms:created xsi:type="dcterms:W3CDTF">2015-06-05T18:19:34Z</dcterms:created>
  <dcterms:modified xsi:type="dcterms:W3CDTF">2023-08-29T09:44:43Z</dcterms:modified>
</cp:coreProperties>
</file>